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ОВСКАЯ ОБЛАСТЬ\2025\На сайт баланс\"/>
    </mc:Choice>
  </mc:AlternateContent>
  <bookViews>
    <workbookView xWindow="0" yWindow="0" windowWidth="28800" windowHeight="11130" activeTab="6"/>
  </bookViews>
  <sheets>
    <sheet name="Январь 25" sheetId="2" r:id="rId1"/>
    <sheet name="Февраль 25" sheetId="3" r:id="rId2"/>
    <sheet name="Март 2025" sheetId="1" r:id="rId3"/>
    <sheet name="Апрель 2025" sheetId="4" r:id="rId4"/>
    <sheet name="Май 2025 " sheetId="7" r:id="rId5"/>
    <sheet name="Июнь 2025" sheetId="8" r:id="rId6"/>
    <sheet name="6 мес" sheetId="9" r:id="rId7"/>
  </sheets>
  <definedNames>
    <definedName name="_xlnm.Print_Area" localSheetId="1">'Февраль 25'!$A$1:$K$105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9" l="1"/>
  <c r="G30" i="9"/>
  <c r="G31" i="9"/>
  <c r="G32" i="9"/>
  <c r="G33" i="9"/>
  <c r="G34" i="9"/>
  <c r="G35" i="9"/>
  <c r="G36" i="9"/>
  <c r="G37" i="9"/>
  <c r="J29" i="9"/>
  <c r="J30" i="9"/>
  <c r="J31" i="9"/>
  <c r="J32" i="9"/>
  <c r="J33" i="9"/>
  <c r="J34" i="9"/>
  <c r="J35" i="9"/>
  <c r="J36" i="9"/>
  <c r="J37" i="9"/>
  <c r="J28" i="9"/>
  <c r="G85" i="9" l="1"/>
  <c r="G86" i="9"/>
  <c r="G87" i="9"/>
  <c r="G88" i="9"/>
  <c r="G89" i="9"/>
  <c r="G90" i="9"/>
  <c r="G84" i="9"/>
  <c r="J90" i="9"/>
  <c r="K90" i="9"/>
  <c r="J89" i="9"/>
  <c r="K89" i="9"/>
  <c r="J86" i="9"/>
  <c r="J87" i="9"/>
  <c r="J88" i="9"/>
  <c r="J85" i="9"/>
  <c r="K88" i="9"/>
  <c r="K87" i="9"/>
  <c r="K86" i="9"/>
  <c r="K85" i="9"/>
  <c r="G82" i="9"/>
  <c r="G83" i="9"/>
  <c r="G81" i="9"/>
  <c r="J81" i="9"/>
  <c r="J83" i="9"/>
  <c r="J82" i="9"/>
  <c r="G91" i="9" l="1"/>
  <c r="G92" i="9" s="1"/>
  <c r="E92" i="9"/>
  <c r="G95" i="9"/>
  <c r="E94" i="9"/>
  <c r="E93" i="9"/>
  <c r="J84" i="9"/>
  <c r="K84" i="9"/>
  <c r="G80" i="9"/>
  <c r="J80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J73" i="9"/>
  <c r="J74" i="9"/>
  <c r="J75" i="9"/>
  <c r="J76" i="9"/>
  <c r="J77" i="9"/>
  <c r="J78" i="9"/>
  <c r="J79" i="9"/>
  <c r="J72" i="9"/>
  <c r="J66" i="9"/>
  <c r="J67" i="9"/>
  <c r="J68" i="9"/>
  <c r="J69" i="9"/>
  <c r="J70" i="9"/>
  <c r="O71" i="9"/>
  <c r="N71" i="9"/>
  <c r="M71" i="9"/>
  <c r="L71" i="9"/>
  <c r="K71" i="9"/>
  <c r="G65" i="9"/>
  <c r="J65" i="9"/>
  <c r="K65" i="9"/>
  <c r="G63" i="9"/>
  <c r="H63" i="9"/>
  <c r="I63" i="9"/>
  <c r="J63" i="9"/>
  <c r="K63" i="9"/>
  <c r="G57" i="9"/>
  <c r="J57" i="9"/>
  <c r="G56" i="9"/>
  <c r="H56" i="9"/>
  <c r="I56" i="9"/>
  <c r="J56" i="9"/>
  <c r="K56" i="9"/>
  <c r="G53" i="9"/>
  <c r="H53" i="9"/>
  <c r="I53" i="9"/>
  <c r="J53" i="9"/>
  <c r="G52" i="9"/>
  <c r="H52" i="9"/>
  <c r="I52" i="9"/>
  <c r="J52" i="9"/>
  <c r="G51" i="9"/>
  <c r="H51" i="9"/>
  <c r="I51" i="9"/>
  <c r="J51" i="9"/>
  <c r="G50" i="9"/>
  <c r="H50" i="9"/>
  <c r="I50" i="9"/>
  <c r="J50" i="9"/>
  <c r="G49" i="9"/>
  <c r="H49" i="9"/>
  <c r="I49" i="9"/>
  <c r="J49" i="9"/>
  <c r="G48" i="9"/>
  <c r="H48" i="9"/>
  <c r="I48" i="9"/>
  <c r="J48" i="9"/>
  <c r="G47" i="9"/>
  <c r="H47" i="9"/>
  <c r="I47" i="9"/>
  <c r="J47" i="9"/>
  <c r="G46" i="9"/>
  <c r="H46" i="9"/>
  <c r="I46" i="9"/>
  <c r="J46" i="9"/>
  <c r="G45" i="9"/>
  <c r="H45" i="9"/>
  <c r="I45" i="9"/>
  <c r="J45" i="9"/>
  <c r="K45" i="9"/>
  <c r="K46" i="9"/>
  <c r="K47" i="9"/>
  <c r="K48" i="9"/>
  <c r="K49" i="9"/>
  <c r="K50" i="9"/>
  <c r="K51" i="9"/>
  <c r="K52" i="9"/>
  <c r="K53" i="9"/>
  <c r="G44" i="9"/>
  <c r="H44" i="9"/>
  <c r="I44" i="9"/>
  <c r="J44" i="9"/>
  <c r="K44" i="9"/>
  <c r="H43" i="9"/>
  <c r="I43" i="9"/>
  <c r="J43" i="9"/>
  <c r="K43" i="9"/>
  <c r="G43" i="9"/>
  <c r="H42" i="9"/>
  <c r="I42" i="9"/>
  <c r="J42" i="9"/>
  <c r="K42" i="9"/>
  <c r="G42" i="9"/>
  <c r="H39" i="9"/>
  <c r="I39" i="9"/>
  <c r="J39" i="9"/>
  <c r="K39" i="9"/>
  <c r="G39" i="9"/>
  <c r="H38" i="9"/>
  <c r="I38" i="9"/>
  <c r="J38" i="9"/>
  <c r="K38" i="9"/>
  <c r="G38" i="9"/>
  <c r="H32" i="9"/>
  <c r="H30" i="9"/>
  <c r="G28" i="9"/>
  <c r="J27" i="9"/>
  <c r="H27" i="9"/>
  <c r="G27" i="9"/>
  <c r="G25" i="9"/>
  <c r="H25" i="9"/>
  <c r="G24" i="9"/>
  <c r="H24" i="9"/>
  <c r="H23" i="9"/>
  <c r="G23" i="9"/>
  <c r="H21" i="9"/>
  <c r="G21" i="9"/>
  <c r="G15" i="9"/>
  <c r="G16" i="9"/>
  <c r="G17" i="9"/>
  <c r="G18" i="9"/>
  <c r="G19" i="9"/>
  <c r="G20" i="9"/>
  <c r="G14" i="9"/>
  <c r="H20" i="9"/>
  <c r="I18" i="9"/>
  <c r="J18" i="9"/>
  <c r="I16" i="9"/>
  <c r="J16" i="9"/>
  <c r="I14" i="9"/>
  <c r="J14" i="9"/>
  <c r="H14" i="9"/>
  <c r="H15" i="9"/>
  <c r="H16" i="9"/>
  <c r="H17" i="9"/>
  <c r="H18" i="9"/>
  <c r="H19" i="9"/>
  <c r="I15" i="9" l="1"/>
  <c r="J15" i="9"/>
  <c r="I13" i="9"/>
  <c r="J13" i="9"/>
  <c r="G13" i="9"/>
  <c r="H13" i="9"/>
</calcChain>
</file>

<file path=xl/comments1.xml><?xml version="1.0" encoding="utf-8"?>
<comments xmlns="http://schemas.openxmlformats.org/spreadsheetml/2006/main">
  <authors>
    <author>Никитина Светлана Анатольевна</author>
  </authors>
  <commentList>
    <comment ref="H16" authorId="0" shapeId="0">
      <text>
        <r>
          <rPr>
            <b/>
            <sz val="9"/>
            <color indexed="81"/>
            <rFont val="Tahoma"/>
            <family val="2"/>
            <charset val="204"/>
          </rPr>
          <t>Никитина Светлана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22"/>
            <color indexed="81"/>
            <rFont val="Tahoma"/>
            <family val="2"/>
            <charset val="204"/>
          </rPr>
          <t>РАЗНОГЛАСИЯ  1 380 квт*ч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1 500 квт*ч разногл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1427
 квт*ч разногл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1 500 квт*ч разногл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1 526 квт*ч разногл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1 526 квт*ч разногл</t>
        </r>
      </text>
    </comment>
  </commentList>
</comments>
</file>

<file path=xl/sharedStrings.xml><?xml version="1.0" encoding="utf-8"?>
<sst xmlns="http://schemas.openxmlformats.org/spreadsheetml/2006/main" count="1957" uniqueCount="253">
  <si>
    <t>Приложение № Р7</t>
  </si>
  <si>
    <t xml:space="preserve">к Регламенту снятия показаний </t>
  </si>
  <si>
    <t>приборов и средств учета</t>
  </si>
  <si>
    <t>АО "МСК Энерго"</t>
  </si>
  <si>
    <t xml:space="preserve">Московская обл.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</si>
  <si>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пп</t>
  </si>
  <si>
    <t>Показатели</t>
  </si>
  <si>
    <t>Ед.           измер.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</si>
  <si>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</si>
  <si>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</si>
  <si>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</si>
  <si>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</si>
  <si>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</si>
  <si>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</si>
  <si>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</si>
  <si>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</si>
  <si>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+п.1.3+ п.1.4.);                    
в том числе</t>
  </si>
  <si>
    <t>кВт.ч</t>
  </si>
  <si>
    <t>1.1</t>
  </si>
  <si>
    <t>ВСЕГО отпущено в сеть Исполнителя из сети Россети Московский регион (1.1.1.+1.1.2.+1.1.3.)</t>
  </si>
  <si>
    <t>1.1.1.</t>
  </si>
  <si>
    <t>Отпущено в сеть Исполнителя из сетей ПАО "Россети Московский регион" по Восточному филиалу</t>
  </si>
  <si>
    <t>1.1.2.</t>
  </si>
  <si>
    <t>Отпущено в сеть Исполнителя из сетей ПАО "Россети Московский регион" по Северному филиалу</t>
  </si>
  <si>
    <t>1.1.3.</t>
  </si>
  <si>
    <t>Отпущено в сеть Исполнителя из сетей ПАО "Россети Московский регион" по Московским высоковольтным сетям Центрального энергоучета</t>
  </si>
  <si>
    <t>1.1.4.</t>
  </si>
  <si>
    <t>Отпущено в сеть Исполнителя из сетей ПАО "Россети Московский регион" по Южному филиалу</t>
  </si>
  <si>
    <t>1.1.5.</t>
  </si>
  <si>
    <t xml:space="preserve">Отпущено в сеть Исполнителя  из сетей ПАО "Россети Московский регион" по Южному филиалу через ОАО "РЖД" </t>
  </si>
  <si>
    <t>1.2</t>
  </si>
  <si>
    <t>ВСЕГО отпущено  в сеть Исполнителя из сети МП МЭС филиала ОАО "ФСК ЕЭС" (1.2.1+1.2.2)</t>
  </si>
  <si>
    <t>1.2.1.</t>
  </si>
  <si>
    <t>Отпущено в сеть Исполнителя из сети  МП МЭС филиала ПАО "ФСК ЕЭС"</t>
  </si>
  <si>
    <t>1.2.2</t>
  </si>
  <si>
    <t>Отпущено в сеть Исполнителя  из сети МП МЭС филиала ПАО "ФСК ЕЭС" через сеть ТСО-потребителя (или потребителя)</t>
  </si>
  <si>
    <t>1.3</t>
  </si>
  <si>
    <t>ВСЕГО отпущено в сеть Исполнителя от Генерирующих компаний (ТЭЦ, ГЭС,ГРЭС) (1.3.1.+1.3.2.+1.3.3.)</t>
  </si>
  <si>
    <t>1.3.1</t>
  </si>
  <si>
    <t>Отпущено в сеть Исполнителя от Генерирующих компаний  (ТЭЦ, ГЭС,ГРЭС) ТЭЦ-21 Химки, Долгопрудный</t>
  </si>
  <si>
    <t>1.3.2</t>
  </si>
  <si>
    <t>Отпущено в сеть Исполнителя от Генерирующих компаний (ТЭЦ, ГЭС,ГРЭС) ТЭЦ-27 Мытищи мкр. 16, 17</t>
  </si>
  <si>
    <t>1.3.3.</t>
  </si>
  <si>
    <t>Отпущено в сеть Исполнителя от  Генерирующих компаний (ТЭЦ, ГЭС,ГРЭС) через сеть потребителя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</si>
  <si>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</si>
  <si>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</si>
  <si>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</si>
  <si>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"Мособлэнерго"</t>
  </si>
  <si>
    <t>1.4.2.</t>
  </si>
  <si>
    <t>Отпущено в сеть Исполнителя из  смежных сетей ТСО ООО "БЭС"</t>
  </si>
  <si>
    <t>1.4.3.</t>
  </si>
  <si>
    <t>Отпущено в сеть Исполнителя из  смежных сетей ТСО ООО "ОЭС"</t>
  </si>
  <si>
    <t>1.4.4.</t>
  </si>
  <si>
    <t>Отпущено в сеть Исполнителя из  смежных сетей ТСО АО "Оборонэнерго"</t>
  </si>
  <si>
    <t>1.4.5.</t>
  </si>
  <si>
    <t>Отпущено в сеть Исполнителя из  смежных сетей ТСО АО "ОЭК"</t>
  </si>
  <si>
    <t>1.4.6.</t>
  </si>
  <si>
    <t>Переток из АО "МСК Энерго" г. Москва</t>
  </si>
  <si>
    <t>1.4.7.</t>
  </si>
  <si>
    <t>Отпущено в сеть Исполнителя из смежных сетей ООО "ЦК Энерго"</t>
  </si>
  <si>
    <t>1.4.8.</t>
  </si>
  <si>
    <t>Отпущено в сеть Исполнителя из смежных сетей ООО "Р-СЕТЬ"</t>
  </si>
  <si>
    <t>1.4.9.</t>
  </si>
  <si>
    <t>Отпущено в сеть Исполнителя из смежных сетей ООО "Вертикаль"</t>
  </si>
  <si>
    <t>1.4.10.</t>
  </si>
  <si>
    <t>Переток в АО "МСК Энерго"  г. Москва</t>
  </si>
  <si>
    <t>2.</t>
  </si>
  <si>
    <t>ВСЕГО полезный отпуск : (п.2.1.+2.5.+2.6.+2.7.)</t>
  </si>
  <si>
    <t>2.1.</t>
  </si>
  <si>
    <t>Потребителям Заказчика ( в том числе:  п.2.2.+2.3.+2.4.)</t>
  </si>
  <si>
    <t>2.2.</t>
  </si>
  <si>
    <t>Потребителям, обслуживаемым подрядными организациями 
(ДЭСК; ТСО ОАО "ЭСКМО")</t>
  </si>
  <si>
    <t>2.2.1.</t>
  </si>
  <si>
    <t>В.т.ч. Собственное потребление Исполнителя</t>
  </si>
  <si>
    <t>2.3.</t>
  </si>
  <si>
    <t>Потребителям, обслуживаемым отделениями Заказчика 
(п.2.3.1+2.3.2.+2.3.3+ 2.3.4.)</t>
  </si>
  <si>
    <t>2.3.1.</t>
  </si>
  <si>
    <t xml:space="preserve"> ВСЕГО потребителям, обслуживаемым отделениями ТО  (п.2.3.1.1.+2.3.1.2.+2.3.1.3.+2.3.1.4.+2.3.1.5.+2.3.1.6.)</t>
  </si>
  <si>
    <t>2.3.1.1.</t>
  </si>
  <si>
    <t>Потребителям, обслуживаемым отделениями Заказчика Восточное ТО</t>
  </si>
  <si>
    <t>2.3.1.2.</t>
  </si>
  <si>
    <t>Потребителям, обслуживаемым отделениями Заказчика Дмитровское ТО</t>
  </si>
  <si>
    <t>2.3.1.3.</t>
  </si>
  <si>
    <t>Потребителям, обслуживаемым отделениями Заказчика Северное ТО (Лобня, Юбилейный, Королев, Дмитров)</t>
  </si>
  <si>
    <t>2.3.1.4.</t>
  </si>
  <si>
    <t>Потребителям, обслуживаемым отделениями Заказчика Западное ТО</t>
  </si>
  <si>
    <t>2.3.1.5.</t>
  </si>
  <si>
    <t>Потребителям, обслуживаемым отделениями Заказчика Северо-Западное ТО</t>
  </si>
  <si>
    <t>2.3.1.6.</t>
  </si>
  <si>
    <t>Потребителям, обслуживаемым отделениями Заказчика Каширское ТО</t>
  </si>
  <si>
    <t>2.3.1.7.</t>
  </si>
  <si>
    <t>Потребителям, обслуживаемым отделениями Заказчика Ногинское ТО</t>
  </si>
  <si>
    <t>2.3.1.8.</t>
  </si>
  <si>
    <t>Потребителям, обслуживаемым отделениями Заказчика  Южное ТО</t>
  </si>
  <si>
    <t>2.3.1.9.</t>
  </si>
  <si>
    <t>Потребителям, обслуживаемым отделениями Заказчика  Шатурское ТО</t>
  </si>
  <si>
    <t>2.3.1.10.</t>
  </si>
  <si>
    <t>Потребителям, обслуживаемым отделениями Заказчика  Подольское ТО</t>
  </si>
  <si>
    <t>2.3.1.11.</t>
  </si>
  <si>
    <t>Потребителям, обслуживаемым отделениями Заказчика  Коломенское ТО</t>
  </si>
  <si>
    <t>2.3.1.12.</t>
  </si>
  <si>
    <t>В.т.ч.Собственное потребление Исполнителя</t>
  </si>
  <si>
    <t>2.3.2.</t>
  </si>
  <si>
    <t>ВСЕГО потребителям, обслуживаемым ГО (п.2.3.2.1.+2.3.2.2.+2.3.2.3.+2.3.2.4.)</t>
  </si>
  <si>
    <t>2.3.2.1.</t>
  </si>
  <si>
    <t xml:space="preserve"> Потребителям, обслуживаемым Юго-Восточным отделением</t>
  </si>
  <si>
    <t>2.3.2.2.</t>
  </si>
  <si>
    <t xml:space="preserve"> Потребителям, обслуживаемым Северным отделением </t>
  </si>
  <si>
    <t>2.3.2.3.</t>
  </si>
  <si>
    <t xml:space="preserve"> Потребителям, обслуживаемым _____________________________</t>
  </si>
  <si>
    <t>2.3.2.4.</t>
  </si>
  <si>
    <t>Потребителям, обслуживаемым _____________________________</t>
  </si>
  <si>
    <t>2.3.2.5.</t>
  </si>
  <si>
    <t>2.3.3.</t>
  </si>
  <si>
    <t>Потребителям, обслуживаемым ООРП</t>
  </si>
  <si>
    <t>2.3.4.</t>
  </si>
  <si>
    <t>Потребителям, обслуживаемым ЦОКК</t>
  </si>
  <si>
    <t>2.4</t>
  </si>
  <si>
    <t>Собственные нужды АО "Мосэнергосбыт"</t>
  </si>
  <si>
    <t>2.5.</t>
  </si>
  <si>
    <t>ВСЕГО транзит (п.2.5.1.+2.5.2.+2.5.3.+2.5.4.+2.5.5.)</t>
  </si>
  <si>
    <t>2.5.1.</t>
  </si>
  <si>
    <t>Транзит в  АО "Мособлэнерго"  сеть</t>
  </si>
  <si>
    <t>2.5.2.</t>
  </si>
  <si>
    <t>Транзит в  АО "Мособлэнерго"  сеть Домодедовский филиал</t>
  </si>
  <si>
    <t>2.5.3.</t>
  </si>
  <si>
    <t>Транзит в  АО "Мособлэнерго"  сеть Мытищинский филиал</t>
  </si>
  <si>
    <t>2.5.4.</t>
  </si>
  <si>
    <t>Транзит в  ООО "ОЭС"  сеть</t>
  </si>
  <si>
    <t>2.5.5</t>
  </si>
  <si>
    <t>Транзит в  ПАО "Россети Московский регион" СЭС сеть</t>
  </si>
  <si>
    <t>2.5.6</t>
  </si>
  <si>
    <t>Транзит в  ПАО "Россети Московский регион" ВЭС сеть</t>
  </si>
  <si>
    <t>2.5.7</t>
  </si>
  <si>
    <t>Транзит в  АО "Оборонэнерго"  сеть</t>
  </si>
  <si>
    <t>2.5.8</t>
  </si>
  <si>
    <t>Переток в ООО "Р-СЕТЬ"</t>
  </si>
  <si>
    <t>2.5.9</t>
  </si>
  <si>
    <t>ООО "Самолет-Прогресс"</t>
  </si>
  <si>
    <t>2.5.10</t>
  </si>
  <si>
    <t>Транзит в ООО "Вертикаль"  сеть</t>
  </si>
  <si>
    <t>2.5.11</t>
  </si>
  <si>
    <t>Транзит в ООО "ЦЭК"</t>
  </si>
  <si>
    <t>2.5.12</t>
  </si>
  <si>
    <t>Транзит в ООО "Элмонт Энерго"</t>
  </si>
  <si>
    <t>2.5.13</t>
  </si>
  <si>
    <t>Транзит в ООО "ОЭК"  сеть</t>
  </si>
  <si>
    <t>2.5.14</t>
  </si>
  <si>
    <t>В.т.ч.ООО "Электросервис"</t>
  </si>
  <si>
    <t>2.6.</t>
  </si>
  <si>
    <t>Потребителям других энергосбытовых организаций           
(Не абоненты Заказчика)</t>
  </si>
  <si>
    <t>2.6.1</t>
  </si>
  <si>
    <t>в том числе АО "АтомЭнергоСбыт" (Курск)</t>
  </si>
  <si>
    <t>2.6.2</t>
  </si>
  <si>
    <t>в том числе ООО "МСК Энерго" (Мытищи-ТРЦ)</t>
  </si>
  <si>
    <t>2.7.</t>
  </si>
  <si>
    <t>Потребителям Заказчика по договору купли продажи:</t>
  </si>
  <si>
    <t>2.7.1</t>
  </si>
  <si>
    <t>в том числе ООО "МагнитЭнерго"</t>
  </si>
  <si>
    <t>2.7.2</t>
  </si>
  <si>
    <t>в том числе ООО "ПрофСервисТрейд" (ООО "РЭК")</t>
  </si>
  <si>
    <t>2.7.3</t>
  </si>
  <si>
    <t>в том числе ООО "СберЭнерго"</t>
  </si>
  <si>
    <t>2.7.4</t>
  </si>
  <si>
    <t>в том числе ООО "Энерджи групп"</t>
  </si>
  <si>
    <t>2.7.5</t>
  </si>
  <si>
    <t>в том числе ООО "Нефтемашсервис-С"</t>
  </si>
  <si>
    <t>3</t>
  </si>
  <si>
    <t>Потери в сетях факт:</t>
  </si>
  <si>
    <t>(п.1. - п.2.)</t>
  </si>
  <si>
    <t>4</t>
  </si>
  <si>
    <t>(п.3/п.1)*100</t>
  </si>
  <si>
    <t>%</t>
  </si>
  <si>
    <t>5</t>
  </si>
  <si>
    <t>Потери к оплате:</t>
  </si>
  <si>
    <t>6</t>
  </si>
  <si>
    <t>7</t>
  </si>
  <si>
    <t>Объем э/э для оплаты по договору по передаче э/э всего</t>
  </si>
  <si>
    <t>Заказчик</t>
  </si>
  <si>
    <t>Исполнитель 1</t>
  </si>
  <si>
    <t>Исполнитель 2</t>
  </si>
  <si>
    <t>АО "Мосэнергосбыт"</t>
  </si>
  <si>
    <t>ПАО "Россети Московский регион"</t>
  </si>
  <si>
    <t>АО "МСК ЭНЕРГО"</t>
  </si>
  <si>
    <t>Генеральный директор</t>
  </si>
  <si>
    <t>________________________</t>
  </si>
  <si>
    <t xml:space="preserve">_________________________И.О.Ф.             </t>
  </si>
  <si>
    <t>____________Н.А. Прохорова</t>
  </si>
  <si>
    <t>м.п.</t>
  </si>
  <si>
    <t>Протокол разногласий № 2 к балансу за февраль 2025 года</t>
  </si>
  <si>
    <t>Отпущено в сеть ТСО  (п.1.1+ п.1.2 +п.1.3+ п.1.4.);                    
в том числе</t>
  </si>
  <si>
    <t>ВСЕГО отпущено в сеть ТСО из сети Россети Московский регион (1.1.1.+1.1.2.+1.1.3.)</t>
  </si>
  <si>
    <t>Отпущено в сеть ТСО из сетей ПАО "Россети Московский регион" по Восточному филиалу</t>
  </si>
  <si>
    <t>Отпущено в сеть ТСО из сетей ПАО "Россети Московский регион" по Северному филиалу</t>
  </si>
  <si>
    <t>Отпущено в сеть ТСО из сетей ПАО "Россети Московский регион" по Московским высоковольтным сетям Центрального энергоучета</t>
  </si>
  <si>
    <t>Отпущено в сеть ТСО из сетей ПАО "Россети Московский регион" по Южному филиалу</t>
  </si>
  <si>
    <t xml:space="preserve">Отпущено в сеть ТСО  из сетей ПАО "Россети Московский регион" по Южному филиалу через ОАО "РЖД" </t>
  </si>
  <si>
    <t>ВСЕГО отпущено  в сеть ТСО из сети МП МЭС филиала ОАО "ФСК ЕЭС" (1.2.1+1.2.2)</t>
  </si>
  <si>
    <t>Отпущено в сеть ТСО из сети  МП МЭС филиала ПАО "ФСК ЕЭС"</t>
  </si>
  <si>
    <t>Отпущено в сеть ТСО  из сети МП МЭС филиала ПАО "ФСК ЕЭС" через сеть ТСО-потребителя (или потребителя)</t>
  </si>
  <si>
    <t>ВСЕГО отпущено в сеть ТСО от Генерирующих компаний (ТЭЦ, ГЭС,ГРЭС) (1.3.1.+1.3.2.+1.3.3.)</t>
  </si>
  <si>
    <t>Отпущено в сеть ТСО от Генерирующих компаний  (ТЭЦ, ГЭС,ГРЭС) ТЭЦ-21 Химки, Долгопрудный</t>
  </si>
  <si>
    <t>Отпущено в сеть ТСО от Генерирующих компаний (ТЭЦ, ГЭС,ГРЭС) ТЭЦ-27 Мытищи мкр. 16, 17</t>
  </si>
  <si>
    <t>Отпущено в сеть ТСО от  Генерирующих компаний (ТЭЦ, ГЭС,ГРЭС) через сеть потребителя</t>
  </si>
  <si>
    <t>Отпущено всего в сеть ТСО из других сетей (п.1.4.1+1.4.2.)</t>
  </si>
  <si>
    <t>Отпущено в сеть ТСО из  смежных сетей АО "Мособлэнерго"</t>
  </si>
  <si>
    <t>Отпущено в сеть ТСО из  смежных сетей ООО "БЭС"</t>
  </si>
  <si>
    <t>Отпущено в сеть ТСО из  смежных сетей ООО "ОЭС"</t>
  </si>
  <si>
    <t>Отпущено в сеть ТСО из  смежных сетей АО "Оборонэнерго"</t>
  </si>
  <si>
    <t>Отпущено в сеть ТСО из  смежных сетей АО "ОЭК"</t>
  </si>
  <si>
    <t>Отпущено в сеть ТСО из смежных сетей  ООО "ЦК Энерго"</t>
  </si>
  <si>
    <t>Отпущено в сеть ТСО из смежных сетей ООО "Р-СЕТЬ"</t>
  </si>
  <si>
    <t>Отпущено в сеть ТСО из смежных сетей ООО "Вертикаль"</t>
  </si>
  <si>
    <t>Потребителям ГП ( в том числе:  п.2.2.+2.3.+2.4.)</t>
  </si>
  <si>
    <t>В.т.ч. Собственное потребление ТСО</t>
  </si>
  <si>
    <t>Потребителям, обслуживаемым отделениями ГП 
(п.2.3.1+2.3.2.+2.3.3+ 2.3.4.)</t>
  </si>
  <si>
    <t>Потребителям, обслуживаемым отделениями ГП Восточное ТО</t>
  </si>
  <si>
    <t>Потребителям, обслуживаемым отделениями ГП Дмитровское ТО</t>
  </si>
  <si>
    <t>Потребителям, обслуживаемым отделениями ГП Северное ТО (Лобня, Юбилейный, Королев, Дмитров)</t>
  </si>
  <si>
    <t>Потребителям, обслуживаемым отделениями ГП Западное ТО</t>
  </si>
  <si>
    <t>Потребителям, обслуживаемым отделениями ГП Северо-Западное ТО</t>
  </si>
  <si>
    <t>Потребителям, обслуживаемым отделениями ГП Каширское ТО</t>
  </si>
  <si>
    <t>Потребителям, обслуживаемым отделениями ГП Ногинское ТО</t>
  </si>
  <si>
    <t>Потребителям, обслуживаемым отделениями ГП  Южное ТО</t>
  </si>
  <si>
    <t>Потребителям, обслуживаемым отделениями ГП  Шатурское ТО</t>
  </si>
  <si>
    <t>Потребителям, обслуживаемым отделениями ГП  Подольское ТО</t>
  </si>
  <si>
    <t>Потребителям, обслуживаемым отделениями ГП  Коломенское ТО</t>
  </si>
  <si>
    <t>В.т.ч.Собственное потребление ТСО</t>
  </si>
  <si>
    <t>ВСЕГО потребителям, обслуживаемым ГО ГП
(п.2.3.2.1.+2.3.2.2.+2.3.2.3.+2.3.2.4.)</t>
  </si>
  <si>
    <t>Транзит в АО "Мособлэнерго"  сеть</t>
  </si>
  <si>
    <t>Транзит в АО "Мособлэнерго" Домодедовский филиал сеть</t>
  </si>
  <si>
    <t>Транзит в АО "Мособлэнерго" Мытищинский филиал сеть</t>
  </si>
  <si>
    <t>Транзит в ООО "ОЭС"  сеть</t>
  </si>
  <si>
    <t>Транзит в  АО "Оборонэнерго" сеть</t>
  </si>
  <si>
    <t>Потребителям других энергосбытовых организаций           
(Не абоненты ГП)</t>
  </si>
  <si>
    <t>Потребителям ГП по договору купли продажи:</t>
  </si>
  <si>
    <t>в том числе ЗАО "БЭЛС"</t>
  </si>
  <si>
    <t>2.7.6</t>
  </si>
  <si>
    <t>Потери к оплате с учетом "минус" 5 609 091 кВтч предыдущего периода</t>
  </si>
  <si>
    <t>ГП</t>
  </si>
  <si>
    <t>СТСО</t>
  </si>
  <si>
    <t>ТСО</t>
  </si>
  <si>
    <t>Протокол разногласий № 1 к балансу за март 2025 года</t>
  </si>
  <si>
    <t>Переток АО "МСК Энерго" Москва - Область</t>
  </si>
  <si>
    <t>2.5.15</t>
  </si>
  <si>
    <t>ОАО "РЖД"</t>
  </si>
  <si>
    <t>Протокол разногласий № 1 к балансу за апрель 2025 года</t>
  </si>
  <si>
    <t>Протокол разногласий № 1 к балансу за май 2025 года</t>
  </si>
  <si>
    <t>Протокол разногласий № 1 к балансу за июнь 2025 года</t>
  </si>
  <si>
    <t xml:space="preserve">И.О.Ф.             </t>
  </si>
  <si>
    <t xml:space="preserve"> Баланс за 6 мес 2025 года</t>
  </si>
  <si>
    <t>Протокол разногласий № 2 к балансу за январь 2025 года</t>
  </si>
  <si>
    <t>Потери "минус" 5 609 091 кВт.ч переходят в расчет следующего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</si>
</sst>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₽&quot;_-;\-* #,##0.00\ &quot;₽&quot;_-;_-* &quot;-&quot;??\ &quot;₽&quot;_-;_-@_-"/>
    <numFmt numFmtId="164" formatCode="#,##0.000000"/>
    <numFmt numFmtId="165" formatCode="_-* #,##0.00&quot;р.&quot;_-;\-* #,##0.00&quot;р.&quot;_-;_-* &quot;-&quot;??&quot;р.&quot;_-;_-@_-"/>
    <numFmt numFmtId="166" formatCode="#,##0.000000000"/>
    <numFmt numFmtId="167" formatCode="#,##0.0000000"/>
    <numFmt numFmtId="168" formatCode="#,##0.0000\ _₽"/>
  </numFmts>
  <fonts count="28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b/>
      <sz val="36"/>
      <name val="Times New Roman"/>
      <family val="1"/>
      <charset val="204"/>
    </font>
    <font>
      <sz val="32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2"/>
      <color indexed="81"/>
      <name val="Tahoma"/>
      <family val="2"/>
      <charset val="204"/>
    </font>
    <font>
      <b/>
      <sz val="24"/>
      <color indexed="81"/>
      <name val="Tahoma"/>
      <family val="2"/>
      <charset val="204"/>
    </font>
    <font>
      <sz val="24"/>
      <color indexed="81"/>
      <name val="Tahoma"/>
      <family val="2"/>
      <charset val="204"/>
    </font>
    <font>
      <sz val="26"/>
      <name val="Times New Roman"/>
      <family val="1"/>
      <charset val="204"/>
    </font>
    <font>
      <sz val="11"/>
      <color theme="1"/>
      <name val="Calibri"/>
      <family val="2"/>
      <scheme val="minor"/>
    </font>
    <font>
      <sz val="2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5" fontId="13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75">
    <xf numFmtId="0" fontId="0" fillId="0" borderId="0" xfId="0"/>
    <xf numFmtId="165" fontId="6" fillId="4" borderId="3" xfId="2" applyFont="1" applyFill="1" applyBorder="1" applyAlignment="1">
      <alignment horizontal="left"/>
    </xf>
    <xf numFmtId="165" fontId="6" fillId="4" borderId="3" xfId="2" applyFont="1" applyFill="1" applyBorder="1" applyAlignment="1">
      <alignment horizontal="left" vertical="center"/>
    </xf>
    <xf numFmtId="165" fontId="6" fillId="4" borderId="7" xfId="2" applyFont="1" applyFill="1" applyBorder="1" applyAlignment="1">
      <alignment horizontal="left" wrapText="1"/>
    </xf>
    <xf numFmtId="0" fontId="2" fillId="0" borderId="0" xfId="0" applyFont="1"/>
    <xf numFmtId="0" fontId="0" fillId="0" borderId="0" xfId="0" applyFont="1"/>
    <xf numFmtId="0" fontId="3" fillId="0" borderId="0" xfId="0" applyFont="1"/>
    <xf numFmtId="0" fontId="6" fillId="0" borderId="1" xfId="0" applyFont="1" applyBorder="1" applyAlignment="1">
      <alignment wrapText="1"/>
    </xf>
    <xf numFmtId="0" fontId="3" fillId="0" borderId="1" xfId="0" applyFont="1" applyBorder="1" applyAlignment="1"/>
    <xf numFmtId="14" fontId="3" fillId="0" borderId="1" xfId="0" applyNumberFormat="1" applyFont="1" applyBorder="1" applyAlignment="1"/>
    <xf numFmtId="0" fontId="7" fillId="0" borderId="0" xfId="0" applyFont="1"/>
    <xf numFmtId="0" fontId="6" fillId="0" borderId="11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7" fillId="0" borderId="0" xfId="0" applyFont="1" applyFill="1"/>
    <xf numFmtId="49" fontId="6" fillId="2" borderId="1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49" fontId="6" fillId="4" borderId="11" xfId="0" applyNumberFormat="1" applyFont="1" applyFill="1" applyBorder="1" applyAlignment="1">
      <alignment horizontal="center" vertical="center" wrapText="1"/>
    </xf>
    <xf numFmtId="0" fontId="6" fillId="4" borderId="11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6" fillId="4" borderId="11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6" fillId="4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3" fillId="3" borderId="5" xfId="0" applyNumberFormat="1" applyFont="1" applyFill="1" applyBorder="1" applyAlignment="1">
      <alignment horizontal="left" vertical="center"/>
    </xf>
    <xf numFmtId="0" fontId="3" fillId="3" borderId="7" xfId="0" applyNumberFormat="1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164" fontId="6" fillId="0" borderId="11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left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14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12" fillId="3" borderId="0" xfId="0" applyFont="1" applyFill="1" applyBorder="1"/>
    <xf numFmtId="0" fontId="6" fillId="0" borderId="11" xfId="0" applyFont="1" applyFill="1" applyBorder="1" applyAlignment="1">
      <alignment horizontal="center" vertical="center" wrapText="1"/>
    </xf>
    <xf numFmtId="49" fontId="16" fillId="5" borderId="0" xfId="0" applyNumberFormat="1" applyFont="1" applyFill="1" applyBorder="1" applyAlignment="1">
      <alignment horizontal="left" vertical="center"/>
    </xf>
    <xf numFmtId="49" fontId="6" fillId="5" borderId="0" xfId="0" applyNumberFormat="1" applyFont="1" applyFill="1" applyBorder="1" applyAlignment="1">
      <alignment horizontal="left" vertical="center" wrapText="1"/>
    </xf>
    <xf numFmtId="0" fontId="6" fillId="5" borderId="0" xfId="0" applyNumberFormat="1" applyFont="1" applyFill="1" applyBorder="1" applyAlignment="1">
      <alignment horizontal="center" vertical="center" wrapText="1"/>
    </xf>
    <xf numFmtId="1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66" fontId="6" fillId="5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167" fontId="6" fillId="3" borderId="0" xfId="0" applyNumberFormat="1" applyFont="1" applyFill="1" applyAlignment="1">
      <alignment horizontal="center"/>
    </xf>
    <xf numFmtId="0" fontId="3" fillId="3" borderId="0" xfId="0" applyFont="1" applyFill="1"/>
    <xf numFmtId="3" fontId="3" fillId="3" borderId="0" xfId="0" applyNumberFormat="1" applyFont="1" applyFill="1"/>
    <xf numFmtId="0" fontId="10" fillId="3" borderId="0" xfId="0" applyFont="1" applyFill="1"/>
    <xf numFmtId="0" fontId="17" fillId="3" borderId="0" xfId="0" applyFont="1" applyFill="1"/>
    <xf numFmtId="0" fontId="17" fillId="0" borderId="0" xfId="0" applyFont="1"/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6" fillId="3" borderId="0" xfId="0" applyFont="1" applyFill="1" applyAlignment="1">
      <alignment horizontal="justify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8" fillId="3" borderId="0" xfId="0" applyFont="1" applyFill="1"/>
    <xf numFmtId="0" fontId="7" fillId="0" borderId="0" xfId="0" applyFont="1" applyAlignment="1">
      <alignment horizontal="center"/>
    </xf>
    <xf numFmtId="0" fontId="19" fillId="0" borderId="0" xfId="0" applyFont="1"/>
    <xf numFmtId="1" fontId="7" fillId="0" borderId="0" xfId="0" applyNumberFormat="1" applyFont="1"/>
    <xf numFmtId="0" fontId="0" fillId="0" borderId="0" xfId="0" applyFont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0" fontId="25" fillId="3" borderId="0" xfId="0" applyFont="1" applyFill="1"/>
    <xf numFmtId="165" fontId="6" fillId="4" borderId="7" xfId="2" applyFont="1" applyFill="1" applyBorder="1" applyAlignment="1">
      <alignment horizontal="left" wrapText="1"/>
    </xf>
    <xf numFmtId="165" fontId="6" fillId="4" borderId="7" xfId="2" applyFont="1" applyFill="1" applyBorder="1" applyAlignment="1">
      <alignment horizontal="left" wrapText="1"/>
    </xf>
    <xf numFmtId="3" fontId="3" fillId="0" borderId="0" xfId="0" applyNumberFormat="1" applyFont="1"/>
    <xf numFmtId="0" fontId="3" fillId="0" borderId="1" xfId="0" applyFont="1" applyBorder="1"/>
    <xf numFmtId="14" fontId="3" fillId="0" borderId="1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9" fillId="6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 wrapText="1"/>
    </xf>
    <xf numFmtId="3" fontId="3" fillId="6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9" fillId="7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164" fontId="6" fillId="0" borderId="11" xfId="0" applyNumberFormat="1" applyFont="1" applyBorder="1" applyAlignment="1">
      <alignment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49" fontId="16" fillId="5" borderId="0" xfId="0" applyNumberFormat="1" applyFont="1" applyFill="1" applyAlignment="1">
      <alignment horizontal="left" vertical="center"/>
    </xf>
    <xf numFmtId="49" fontId="6" fillId="5" borderId="0" xfId="0" applyNumberFormat="1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1" fontId="6" fillId="5" borderId="0" xfId="0" applyNumberFormat="1" applyFont="1" applyFill="1" applyAlignment="1">
      <alignment horizontal="center" vertical="center" wrapText="1"/>
    </xf>
    <xf numFmtId="166" fontId="6" fillId="5" borderId="0" xfId="0" applyNumberFormat="1" applyFont="1" applyFill="1" applyAlignment="1">
      <alignment horizontal="center" vertical="center" wrapText="1"/>
    </xf>
    <xf numFmtId="3" fontId="6" fillId="5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/>
    <xf numFmtId="0" fontId="10" fillId="3" borderId="1" xfId="0" applyFont="1" applyFill="1" applyBorder="1"/>
    <xf numFmtId="0" fontId="0" fillId="0" borderId="0" xfId="0"/>
    <xf numFmtId="0" fontId="0" fillId="0" borderId="0" xfId="0" applyAlignment="1">
      <alignment horizontal="center"/>
    </xf>
    <xf numFmtId="165" fontId="6" fillId="4" borderId="7" xfId="2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left" vertical="center"/>
    </xf>
    <xf numFmtId="0" fontId="14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0" fillId="0" borderId="0" xfId="0"/>
    <xf numFmtId="0" fontId="3" fillId="3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4" fontId="6" fillId="9" borderId="2" xfId="0" applyNumberFormat="1" applyFont="1" applyFill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 wrapText="1"/>
    </xf>
    <xf numFmtId="1" fontId="6" fillId="9" borderId="2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3" fontId="6" fillId="9" borderId="2" xfId="0" applyNumberFormat="1" applyFont="1" applyFill="1" applyBorder="1" applyAlignment="1">
      <alignment horizontal="center" vertical="center" wrapText="1"/>
    </xf>
    <xf numFmtId="3" fontId="6" fillId="9" borderId="11" xfId="0" applyNumberFormat="1" applyFont="1" applyFill="1" applyBorder="1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 vertical="center" wrapText="1"/>
    </xf>
    <xf numFmtId="164" fontId="6" fillId="9" borderId="11" xfId="0" applyNumberFormat="1" applyFont="1" applyFill="1" applyBorder="1" applyAlignment="1">
      <alignment vertical="center" wrapText="1"/>
    </xf>
    <xf numFmtId="3" fontId="3" fillId="10" borderId="2" xfId="0" applyNumberFormat="1" applyFont="1" applyFill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44" fontId="6" fillId="4" borderId="3" xfId="3" applyFont="1" applyFill="1" applyBorder="1" applyAlignment="1">
      <alignment horizontal="left"/>
    </xf>
    <xf numFmtId="44" fontId="6" fillId="4" borderId="7" xfId="3" applyFont="1" applyFill="1" applyBorder="1" applyAlignment="1">
      <alignment horizontal="left" wrapText="1"/>
    </xf>
    <xf numFmtId="44" fontId="6" fillId="4" borderId="3" xfId="3" applyFont="1" applyFill="1" applyBorder="1" applyAlignment="1">
      <alignment horizontal="left" vertical="center"/>
    </xf>
    <xf numFmtId="3" fontId="6" fillId="5" borderId="11" xfId="0" applyNumberFormat="1" applyFont="1" applyFill="1" applyBorder="1" applyAlignment="1">
      <alignment horizontal="center" vertical="center" wrapText="1"/>
    </xf>
    <xf numFmtId="2" fontId="6" fillId="5" borderId="1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168" fontId="3" fillId="11" borderId="2" xfId="0" applyNumberFormat="1" applyFont="1" applyFill="1" applyBorder="1" applyAlignment="1">
      <alignment horizontal="center" vertical="center" wrapText="1"/>
    </xf>
    <xf numFmtId="164" fontId="3" fillId="11" borderId="2" xfId="0" applyNumberFormat="1" applyFont="1" applyFill="1" applyBorder="1" applyAlignment="1">
      <alignment horizontal="center" vertical="center" wrapText="1"/>
    </xf>
    <xf numFmtId="0" fontId="27" fillId="3" borderId="0" xfId="0" applyFont="1" applyFill="1"/>
    <xf numFmtId="0" fontId="27" fillId="3" borderId="0" xfId="0" applyFont="1" applyFill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left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justify" wrapText="1"/>
    </xf>
    <xf numFmtId="0" fontId="6" fillId="4" borderId="7" xfId="0" applyFont="1" applyFill="1" applyBorder="1" applyAlignment="1">
      <alignment horizontal="left" vertical="justify" wrapText="1"/>
    </xf>
    <xf numFmtId="165" fontId="6" fillId="4" borderId="5" xfId="2" applyFont="1" applyFill="1" applyBorder="1" applyAlignment="1">
      <alignment horizontal="left" wrapText="1"/>
    </xf>
    <xf numFmtId="165" fontId="6" fillId="4" borderId="7" xfId="2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49" fontId="6" fillId="4" borderId="7" xfId="0" applyNumberFormat="1" applyFont="1" applyFill="1" applyBorder="1" applyAlignment="1">
      <alignment horizontal="left" vertical="center" wrapText="1"/>
    </xf>
    <xf numFmtId="49" fontId="16" fillId="5" borderId="12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/>
    </xf>
    <xf numFmtId="0" fontId="19" fillId="0" borderId="0" xfId="0" applyFont="1" applyAlignment="1">
      <alignment horizontal="justify"/>
    </xf>
    <xf numFmtId="0" fontId="0" fillId="0" borderId="0" xfId="0"/>
    <xf numFmtId="0" fontId="14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0" fillId="0" borderId="0" xfId="0" applyFont="1" applyAlignment="1"/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0" fontId="6" fillId="4" borderId="5" xfId="0" applyNumberFormat="1" applyFont="1" applyFill="1" applyBorder="1" applyAlignment="1">
      <alignment horizontal="left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44" fontId="6" fillId="4" borderId="5" xfId="3" applyFont="1" applyFill="1" applyBorder="1" applyAlignment="1">
      <alignment horizontal="left" wrapText="1"/>
    </xf>
    <xf numFmtId="44" fontId="6" fillId="4" borderId="7" xfId="3" applyFont="1" applyFill="1" applyBorder="1" applyAlignment="1">
      <alignment horizontal="left" wrapText="1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7" xfId="0" applyNumberFormat="1" applyFont="1" applyFill="1" applyBorder="1" applyAlignment="1">
      <alignment horizontal="left" vertical="center"/>
    </xf>
    <xf numFmtId="0" fontId="6" fillId="2" borderId="5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vertical="center" wrapText="1"/>
    </xf>
    <xf numFmtId="0" fontId="6" fillId="4" borderId="5" xfId="0" applyNumberFormat="1" applyFont="1" applyFill="1" applyBorder="1" applyAlignment="1">
      <alignment horizontal="left" vertical="justify" wrapText="1"/>
    </xf>
    <xf numFmtId="0" fontId="6" fillId="4" borderId="7" xfId="0" applyNumberFormat="1" applyFont="1" applyFill="1" applyBorder="1" applyAlignment="1">
      <alignment horizontal="left" vertical="justify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5" borderId="5" xfId="0" applyNumberFormat="1" applyFont="1" applyFill="1" applyBorder="1" applyAlignment="1">
      <alignment horizontal="left" vertical="center" wrapText="1"/>
    </xf>
    <xf numFmtId="0" fontId="3" fillId="5" borderId="7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left" vertical="center" wrapText="1"/>
    </xf>
    <xf numFmtId="0" fontId="5" fillId="0" borderId="0" xfId="0" applyFont="1" applyAlignment="1"/>
    <xf numFmtId="3" fontId="16" fillId="5" borderId="12" xfId="0" applyNumberFormat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left" vertical="center" wrapText="1"/>
    </xf>
    <xf numFmtId="0" fontId="6" fillId="11" borderId="7" xfId="0" applyFont="1" applyFill="1" applyBorder="1" applyAlignment="1">
      <alignment horizontal="left" vertical="center" wrapText="1"/>
    </xf>
    <xf numFmtId="165" fontId="6" fillId="11" borderId="5" xfId="2" applyFont="1" applyFill="1" applyBorder="1" applyAlignment="1">
      <alignment horizontal="left" wrapText="1"/>
    </xf>
    <xf numFmtId="165" fontId="6" fillId="11" borderId="7" xfId="2" applyFont="1" applyFill="1" applyBorder="1" applyAlignment="1">
      <alignment horizontal="left" wrapText="1"/>
    </xf>
  </cellXfs>
  <cellStyles count="4">
    <cellStyle name="Денежный" xfId="3" builtinId="4"/>
    <cellStyle name="Денежный 2" xfId="2"/>
    <cellStyle name="Обычный" xfId="0" builtinId="0"/>
    <cellStyle name="Обычный 2" xfId="1"/>
  </cellStyles>
  <dxfs count="1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6"/>
  <sheetViews>
    <sheetView topLeftCell="A19" zoomScale="40" zoomScaleNormal="40" workbookViewId="0">
      <selection activeCell="J87" sqref="J87"/>
    </sheetView>
  </sheetViews>
  <sheetFormatPr defaultColWidth="9.140625" defaultRowHeight="15" x14ac:dyDescent="0.25"/>
  <cols>
    <col min="1" max="1" width="21.28515625" style="158" customWidth="1"/>
    <col min="2" max="2" width="48.85546875" style="158" customWidth="1"/>
    <col min="3" max="3" width="96.140625" style="158" customWidth="1"/>
    <col min="4" max="4" width="17.28515625" style="158" customWidth="1"/>
    <col min="5" max="5" width="50.5703125" style="158" customWidth="1"/>
    <col min="6" max="6" width="32.5703125" style="158" customWidth="1"/>
    <col min="7" max="7" width="52.42578125" style="158" customWidth="1"/>
    <col min="8" max="8" width="43.7109375" style="158" customWidth="1"/>
    <col min="9" max="9" width="37.42578125" style="158" customWidth="1"/>
    <col min="10" max="10" width="45.5703125" style="158" customWidth="1"/>
    <col min="11" max="11" width="48.28515625" style="158" customWidth="1"/>
    <col min="12" max="16384" width="9.140625" style="158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197" t="s">
        <v>0</v>
      </c>
      <c r="I2" s="197"/>
      <c r="J2" s="197"/>
      <c r="K2" s="197"/>
    </row>
    <row r="3" spans="1:11" ht="23.25" x14ac:dyDescent="0.35">
      <c r="A3" s="4"/>
      <c r="B3" s="4"/>
      <c r="C3" s="4"/>
      <c r="D3" s="4"/>
      <c r="E3" s="4"/>
      <c r="F3" s="4"/>
      <c r="G3" s="4"/>
      <c r="H3" s="197" t="s">
        <v>1</v>
      </c>
      <c r="I3" s="197"/>
      <c r="J3" s="197"/>
      <c r="K3" s="197"/>
    </row>
    <row r="4" spans="1:11" ht="23.25" x14ac:dyDescent="0.35">
      <c r="A4" s="4"/>
      <c r="B4" s="4"/>
      <c r="C4" s="4"/>
      <c r="D4" s="4"/>
      <c r="E4" s="4"/>
      <c r="F4" s="4"/>
      <c r="G4" s="4"/>
      <c r="H4" s="197" t="s">
        <v>2</v>
      </c>
      <c r="I4" s="197"/>
      <c r="J4" s="197"/>
      <c r="K4" s="197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198" t="s">
        <v>251</v>
      </c>
      <c r="B7" s="198"/>
      <c r="C7" s="198"/>
      <c r="D7" s="198"/>
      <c r="E7" s="199"/>
      <c r="F7" s="199"/>
      <c r="G7" s="199"/>
      <c r="H7" s="199"/>
      <c r="I7" s="199"/>
      <c r="J7" s="199"/>
      <c r="K7" s="199"/>
    </row>
    <row r="8" spans="1:11" ht="51.75" x14ac:dyDescent="0.65">
      <c r="A8" s="198" t="s">
        <v>3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 ht="37.5" customHeight="1" x14ac:dyDescent="0.45">
      <c r="A9" s="200" t="s">
        <v>4</v>
      </c>
      <c r="B9" s="200"/>
      <c r="C9" s="7"/>
      <c r="D9" s="7"/>
      <c r="E9" s="96"/>
      <c r="F9" s="96"/>
      <c r="G9" s="96"/>
      <c r="H9" s="96"/>
      <c r="I9" s="96"/>
      <c r="J9" s="96"/>
      <c r="K9" s="97">
        <v>45723</v>
      </c>
    </row>
    <row r="10" spans="1:11" s="10" customFormat="1" ht="32.25" customHeight="1" x14ac:dyDescent="0.2">
      <c r="A10" s="209" t="s">
        <v>5</v>
      </c>
      <c r="B10" s="211" t="s">
        <v>6</v>
      </c>
      <c r="C10" s="212"/>
      <c r="D10" s="209" t="s">
        <v>7</v>
      </c>
      <c r="E10" s="191" t="s">
        <v>8</v>
      </c>
      <c r="F10" s="192"/>
      <c r="G10" s="192"/>
      <c r="H10" s="192"/>
      <c r="I10" s="192"/>
      <c r="J10" s="192"/>
      <c r="K10" s="193"/>
    </row>
    <row r="11" spans="1:11" s="10" customFormat="1" ht="114.75" customHeight="1" x14ac:dyDescent="0.2">
      <c r="A11" s="210"/>
      <c r="B11" s="213"/>
      <c r="C11" s="214"/>
      <c r="D11" s="210"/>
      <c r="E11" s="163" t="s">
        <v>9</v>
      </c>
      <c r="F11" s="163" t="s">
        <v>10</v>
      </c>
      <c r="G11" s="162" t="s">
        <v>11</v>
      </c>
      <c r="H11" s="162" t="s">
        <v>12</v>
      </c>
      <c r="I11" s="162" t="s">
        <v>13</v>
      </c>
      <c r="J11" s="162" t="s">
        <v>14</v>
      </c>
      <c r="K11" s="162" t="s">
        <v>15</v>
      </c>
    </row>
    <row r="12" spans="1:11" s="10" customFormat="1" ht="25.5" hidden="1" customHeight="1" x14ac:dyDescent="0.4">
      <c r="A12" s="163">
        <v>1</v>
      </c>
      <c r="B12" s="194">
        <v>2</v>
      </c>
      <c r="C12" s="194"/>
      <c r="D12" s="163">
        <v>3</v>
      </c>
      <c r="E12" s="15">
        <v>4</v>
      </c>
      <c r="F12" s="15">
        <v>5</v>
      </c>
      <c r="G12" s="163">
        <v>6</v>
      </c>
      <c r="H12" s="163">
        <v>7</v>
      </c>
      <c r="I12" s="163">
        <v>8</v>
      </c>
      <c r="J12" s="163">
        <v>9</v>
      </c>
      <c r="K12" s="163">
        <v>10</v>
      </c>
    </row>
    <row r="13" spans="1:11" s="20" customFormat="1" ht="62.25" customHeight="1" x14ac:dyDescent="0.2">
      <c r="A13" s="17">
        <v>1</v>
      </c>
      <c r="B13" s="195" t="s">
        <v>16</v>
      </c>
      <c r="C13" s="196"/>
      <c r="D13" s="100" t="s">
        <v>17</v>
      </c>
      <c r="E13" s="19">
        <v>165542015</v>
      </c>
      <c r="F13" s="19"/>
      <c r="G13" s="19">
        <v>165542015</v>
      </c>
      <c r="H13" s="19">
        <v>137534310</v>
      </c>
      <c r="I13" s="19">
        <v>4643141</v>
      </c>
      <c r="J13" s="19">
        <v>23364564</v>
      </c>
      <c r="K13" s="19"/>
    </row>
    <row r="14" spans="1:11" s="20" customFormat="1" ht="65.25" customHeight="1" x14ac:dyDescent="0.2">
      <c r="A14" s="21" t="s">
        <v>18</v>
      </c>
      <c r="B14" s="201" t="s">
        <v>19</v>
      </c>
      <c r="C14" s="202"/>
      <c r="D14" s="101" t="s">
        <v>17</v>
      </c>
      <c r="E14" s="23">
        <v>116305224</v>
      </c>
      <c r="F14" s="23"/>
      <c r="G14" s="23">
        <v>116305224</v>
      </c>
      <c r="H14" s="23">
        <v>103290850</v>
      </c>
      <c r="I14" s="23">
        <v>4643141</v>
      </c>
      <c r="J14" s="23">
        <v>8371233</v>
      </c>
      <c r="K14" s="23"/>
    </row>
    <row r="15" spans="1:11" s="20" customFormat="1" ht="63.75" customHeight="1" x14ac:dyDescent="0.2">
      <c r="A15" s="24" t="s">
        <v>20</v>
      </c>
      <c r="B15" s="203" t="s">
        <v>21</v>
      </c>
      <c r="C15" s="204"/>
      <c r="D15" s="102" t="s">
        <v>17</v>
      </c>
      <c r="E15" s="103">
        <v>12786772</v>
      </c>
      <c r="F15" s="103"/>
      <c r="G15" s="103">
        <v>12786772</v>
      </c>
      <c r="H15" s="26">
        <v>11062339</v>
      </c>
      <c r="I15" s="26"/>
      <c r="J15" s="26">
        <v>1724433</v>
      </c>
      <c r="K15" s="103"/>
    </row>
    <row r="16" spans="1:11" s="20" customFormat="1" ht="61.5" customHeight="1" x14ac:dyDescent="0.2">
      <c r="A16" s="24" t="s">
        <v>22</v>
      </c>
      <c r="B16" s="203" t="s">
        <v>23</v>
      </c>
      <c r="C16" s="204"/>
      <c r="D16" s="102" t="s">
        <v>17</v>
      </c>
      <c r="E16" s="103">
        <v>76220241</v>
      </c>
      <c r="F16" s="103"/>
      <c r="G16" s="103">
        <v>76220241</v>
      </c>
      <c r="H16" s="26">
        <v>69254205</v>
      </c>
      <c r="I16" s="26">
        <v>4643141</v>
      </c>
      <c r="J16" s="26">
        <v>2322895</v>
      </c>
      <c r="K16" s="103"/>
    </row>
    <row r="17" spans="1:11" s="20" customFormat="1" ht="59.25" customHeight="1" x14ac:dyDescent="0.2">
      <c r="A17" s="24" t="s">
        <v>24</v>
      </c>
      <c r="B17" s="205" t="s">
        <v>25</v>
      </c>
      <c r="C17" s="206"/>
      <c r="D17" s="102" t="s">
        <v>17</v>
      </c>
      <c r="E17" s="103">
        <v>16062313</v>
      </c>
      <c r="F17" s="103"/>
      <c r="G17" s="103">
        <v>16062313</v>
      </c>
      <c r="H17" s="26">
        <v>16062313</v>
      </c>
      <c r="I17" s="26"/>
      <c r="J17" s="26"/>
      <c r="K17" s="103"/>
    </row>
    <row r="18" spans="1:11" s="20" customFormat="1" ht="59.25" customHeight="1" x14ac:dyDescent="0.2">
      <c r="A18" s="24" t="s">
        <v>26</v>
      </c>
      <c r="B18" s="203" t="s">
        <v>27</v>
      </c>
      <c r="C18" s="204"/>
      <c r="D18" s="102" t="s">
        <v>17</v>
      </c>
      <c r="E18" s="103">
        <v>10793551</v>
      </c>
      <c r="F18" s="103"/>
      <c r="G18" s="103">
        <v>10793551</v>
      </c>
      <c r="H18" s="26">
        <v>6469646</v>
      </c>
      <c r="I18" s="26"/>
      <c r="J18" s="26">
        <v>4323905</v>
      </c>
      <c r="K18" s="103"/>
    </row>
    <row r="19" spans="1:11" s="20" customFormat="1" ht="85.5" customHeight="1" x14ac:dyDescent="0.2">
      <c r="A19" s="24" t="s">
        <v>28</v>
      </c>
      <c r="B19" s="207" t="s">
        <v>29</v>
      </c>
      <c r="C19" s="208"/>
      <c r="D19" s="102" t="s">
        <v>17</v>
      </c>
      <c r="E19" s="103">
        <v>442347</v>
      </c>
      <c r="F19" s="103"/>
      <c r="G19" s="103">
        <v>442347</v>
      </c>
      <c r="H19" s="26">
        <v>442347</v>
      </c>
      <c r="I19" s="26"/>
      <c r="J19" s="26"/>
      <c r="K19" s="103"/>
    </row>
    <row r="20" spans="1:11" s="20" customFormat="1" ht="62.25" customHeight="1" x14ac:dyDescent="0.2">
      <c r="A20" s="21" t="s">
        <v>30</v>
      </c>
      <c r="B20" s="201" t="s">
        <v>31</v>
      </c>
      <c r="C20" s="202"/>
      <c r="D20" s="101" t="s">
        <v>17</v>
      </c>
      <c r="E20" s="28">
        <v>14655337</v>
      </c>
      <c r="F20" s="28"/>
      <c r="G20" s="23">
        <v>14655337</v>
      </c>
      <c r="H20" s="23">
        <v>14655337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03" t="s">
        <v>33</v>
      </c>
      <c r="C21" s="204"/>
      <c r="D21" s="102" t="s">
        <v>17</v>
      </c>
      <c r="E21" s="103">
        <v>14655337</v>
      </c>
      <c r="F21" s="103"/>
      <c r="G21" s="103">
        <v>14655337</v>
      </c>
      <c r="H21" s="103">
        <v>14655337</v>
      </c>
      <c r="I21" s="103"/>
      <c r="J21" s="103"/>
      <c r="K21" s="103"/>
    </row>
    <row r="22" spans="1:11" s="20" customFormat="1" ht="62.25" customHeight="1" x14ac:dyDescent="0.2">
      <c r="A22" s="24" t="s">
        <v>34</v>
      </c>
      <c r="B22" s="203" t="s">
        <v>35</v>
      </c>
      <c r="C22" s="204"/>
      <c r="D22" s="102" t="s">
        <v>17</v>
      </c>
      <c r="E22" s="103"/>
      <c r="F22" s="103"/>
      <c r="G22" s="103"/>
      <c r="H22" s="103"/>
      <c r="I22" s="103"/>
      <c r="J22" s="103"/>
      <c r="K22" s="103"/>
    </row>
    <row r="23" spans="1:11" s="20" customFormat="1" ht="78.75" customHeight="1" x14ac:dyDescent="0.2">
      <c r="A23" s="21" t="s">
        <v>36</v>
      </c>
      <c r="B23" s="201" t="s">
        <v>37</v>
      </c>
      <c r="C23" s="202"/>
      <c r="D23" s="101" t="s">
        <v>17</v>
      </c>
      <c r="E23" s="28">
        <v>7676570</v>
      </c>
      <c r="F23" s="28"/>
      <c r="G23" s="23">
        <v>7676570</v>
      </c>
      <c r="H23" s="23">
        <v>7676570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03" t="s">
        <v>39</v>
      </c>
      <c r="C24" s="204"/>
      <c r="D24" s="102" t="s">
        <v>17</v>
      </c>
      <c r="E24" s="103">
        <v>4537398</v>
      </c>
      <c r="F24" s="103"/>
      <c r="G24" s="103">
        <v>4537398</v>
      </c>
      <c r="H24" s="103">
        <v>4537398</v>
      </c>
      <c r="I24" s="103"/>
      <c r="J24" s="103"/>
      <c r="K24" s="103"/>
    </row>
    <row r="25" spans="1:11" s="20" customFormat="1" ht="59.25" customHeight="1" x14ac:dyDescent="0.2">
      <c r="A25" s="24" t="s">
        <v>40</v>
      </c>
      <c r="B25" s="203" t="s">
        <v>41</v>
      </c>
      <c r="C25" s="204"/>
      <c r="D25" s="102" t="s">
        <v>17</v>
      </c>
      <c r="E25" s="103">
        <v>3139172</v>
      </c>
      <c r="F25" s="103"/>
      <c r="G25" s="29">
        <v>3139172</v>
      </c>
      <c r="H25" s="103">
        <v>3139172</v>
      </c>
      <c r="I25" s="103"/>
      <c r="J25" s="103"/>
      <c r="K25" s="103"/>
    </row>
    <row r="26" spans="1:11" s="20" customFormat="1" ht="61.5" customHeight="1" x14ac:dyDescent="0.2">
      <c r="A26" s="24" t="s">
        <v>42</v>
      </c>
      <c r="B26" s="203" t="s">
        <v>43</v>
      </c>
      <c r="C26" s="204"/>
      <c r="D26" s="102" t="s">
        <v>17</v>
      </c>
      <c r="E26" s="103">
        <v>0</v>
      </c>
      <c r="F26" s="103"/>
      <c r="G26" s="29">
        <v>0</v>
      </c>
      <c r="H26" s="103"/>
      <c r="I26" s="103"/>
      <c r="J26" s="103"/>
      <c r="K26" s="103"/>
    </row>
    <row r="27" spans="1:11" s="20" customFormat="1" ht="65.25" customHeight="1" x14ac:dyDescent="0.2">
      <c r="A27" s="21" t="s">
        <v>44</v>
      </c>
      <c r="B27" s="201" t="s">
        <v>45</v>
      </c>
      <c r="C27" s="202"/>
      <c r="D27" s="101" t="s">
        <v>17</v>
      </c>
      <c r="E27" s="28">
        <v>26904884</v>
      </c>
      <c r="F27" s="28"/>
      <c r="G27" s="28">
        <v>26904884</v>
      </c>
      <c r="H27" s="28">
        <v>11911553</v>
      </c>
      <c r="I27" s="28"/>
      <c r="J27" s="28">
        <v>14993331</v>
      </c>
      <c r="K27" s="28"/>
    </row>
    <row r="28" spans="1:11" s="20" customFormat="1" ht="51.75" customHeight="1" x14ac:dyDescent="0.2">
      <c r="A28" s="24" t="s">
        <v>46</v>
      </c>
      <c r="B28" s="203" t="s">
        <v>47</v>
      </c>
      <c r="C28" s="204"/>
      <c r="D28" s="102" t="s">
        <v>17</v>
      </c>
      <c r="E28" s="103">
        <v>15857586</v>
      </c>
      <c r="F28" s="103"/>
      <c r="G28" s="103">
        <v>15857586</v>
      </c>
      <c r="H28" s="103"/>
      <c r="I28" s="103"/>
      <c r="J28" s="164">
        <v>15857586</v>
      </c>
      <c r="K28" s="103"/>
    </row>
    <row r="29" spans="1:11" s="20" customFormat="1" ht="59.25" customHeight="1" x14ac:dyDescent="0.2">
      <c r="A29" s="24" t="s">
        <v>48</v>
      </c>
      <c r="B29" s="205" t="s">
        <v>49</v>
      </c>
      <c r="C29" s="206"/>
      <c r="D29" s="102" t="s">
        <v>17</v>
      </c>
      <c r="E29" s="103">
        <v>108060</v>
      </c>
      <c r="F29" s="103"/>
      <c r="G29" s="103">
        <v>108060</v>
      </c>
      <c r="H29" s="26"/>
      <c r="I29" s="26"/>
      <c r="J29" s="26">
        <v>108060</v>
      </c>
      <c r="K29" s="103"/>
    </row>
    <row r="30" spans="1:11" s="20" customFormat="1" ht="59.25" customHeight="1" x14ac:dyDescent="0.2">
      <c r="A30" s="24" t="s">
        <v>50</v>
      </c>
      <c r="B30" s="205" t="s">
        <v>51</v>
      </c>
      <c r="C30" s="206"/>
      <c r="D30" s="102" t="s">
        <v>17</v>
      </c>
      <c r="E30" s="103">
        <v>1403852</v>
      </c>
      <c r="F30" s="103"/>
      <c r="G30" s="103">
        <v>1403852</v>
      </c>
      <c r="H30" s="26">
        <v>1403852</v>
      </c>
      <c r="I30" s="26"/>
      <c r="J30" s="26"/>
      <c r="K30" s="103"/>
    </row>
    <row r="31" spans="1:11" s="20" customFormat="1" ht="72" customHeight="1" x14ac:dyDescent="0.2">
      <c r="A31" s="24" t="s">
        <v>52</v>
      </c>
      <c r="B31" s="205" t="s">
        <v>53</v>
      </c>
      <c r="C31" s="206"/>
      <c r="D31" s="102" t="s">
        <v>17</v>
      </c>
      <c r="E31" s="103">
        <v>502070</v>
      </c>
      <c r="F31" s="103"/>
      <c r="G31" s="103">
        <v>502070</v>
      </c>
      <c r="H31" s="26"/>
      <c r="I31" s="26"/>
      <c r="J31" s="26">
        <v>502070</v>
      </c>
      <c r="K31" s="103"/>
    </row>
    <row r="32" spans="1:11" s="20" customFormat="1" ht="51.75" customHeight="1" x14ac:dyDescent="0.2">
      <c r="A32" s="24" t="s">
        <v>54</v>
      </c>
      <c r="B32" s="203" t="s">
        <v>55</v>
      </c>
      <c r="C32" s="204"/>
      <c r="D32" s="102" t="s">
        <v>17</v>
      </c>
      <c r="E32" s="103">
        <v>11479305</v>
      </c>
      <c r="F32" s="103"/>
      <c r="G32" s="103">
        <v>11479305</v>
      </c>
      <c r="H32" s="26">
        <v>10507701</v>
      </c>
      <c r="I32" s="26"/>
      <c r="J32" s="26">
        <v>971604</v>
      </c>
      <c r="K32" s="103"/>
    </row>
    <row r="33" spans="1:15" s="20" customFormat="1" ht="45" customHeight="1" x14ac:dyDescent="0.2">
      <c r="A33" s="24" t="s">
        <v>56</v>
      </c>
      <c r="B33" s="203" t="s">
        <v>57</v>
      </c>
      <c r="C33" s="204"/>
      <c r="D33" s="102" t="s">
        <v>17</v>
      </c>
      <c r="E33" s="103">
        <v>1394</v>
      </c>
      <c r="F33" s="103"/>
      <c r="G33" s="103">
        <v>1394</v>
      </c>
      <c r="H33" s="30"/>
      <c r="I33" s="30"/>
      <c r="J33" s="31">
        <v>1394</v>
      </c>
      <c r="K33" s="103"/>
    </row>
    <row r="34" spans="1:15" s="20" customFormat="1" ht="66" customHeight="1" x14ac:dyDescent="0.2">
      <c r="A34" s="24" t="s">
        <v>58</v>
      </c>
      <c r="B34" s="203" t="s">
        <v>59</v>
      </c>
      <c r="C34" s="204"/>
      <c r="D34" s="102" t="s">
        <v>17</v>
      </c>
      <c r="E34" s="103">
        <v>1149060</v>
      </c>
      <c r="F34" s="103"/>
      <c r="G34" s="103">
        <v>1149060</v>
      </c>
      <c r="H34" s="26"/>
      <c r="I34" s="26"/>
      <c r="J34" s="31">
        <v>1149060</v>
      </c>
      <c r="K34" s="103"/>
    </row>
    <row r="35" spans="1:15" s="20" customFormat="1" ht="66" customHeight="1" x14ac:dyDescent="0.2">
      <c r="A35" s="110" t="s">
        <v>60</v>
      </c>
      <c r="B35" s="203" t="s">
        <v>61</v>
      </c>
      <c r="C35" s="204"/>
      <c r="D35" s="111" t="s">
        <v>17</v>
      </c>
      <c r="E35" s="103">
        <v>866680</v>
      </c>
      <c r="F35" s="103"/>
      <c r="G35" s="103">
        <v>866680</v>
      </c>
      <c r="H35" s="26"/>
      <c r="I35" s="26"/>
      <c r="J35" s="31">
        <v>866680</v>
      </c>
      <c r="K35" s="103"/>
    </row>
    <row r="36" spans="1:15" s="20" customFormat="1" ht="66" customHeight="1" x14ac:dyDescent="0.2">
      <c r="A36" s="24" t="s">
        <v>62</v>
      </c>
      <c r="B36" s="203" t="s">
        <v>63</v>
      </c>
      <c r="C36" s="204"/>
      <c r="D36" s="102" t="s">
        <v>17</v>
      </c>
      <c r="E36" s="103">
        <v>3236688</v>
      </c>
      <c r="F36" s="103"/>
      <c r="G36" s="103">
        <v>3236688</v>
      </c>
      <c r="H36" s="26"/>
      <c r="I36" s="26"/>
      <c r="J36" s="31">
        <v>3236688</v>
      </c>
      <c r="K36" s="103"/>
    </row>
    <row r="37" spans="1:15" s="20" customFormat="1" ht="66" customHeight="1" x14ac:dyDescent="0.2">
      <c r="A37" s="24" t="s">
        <v>64</v>
      </c>
      <c r="B37" s="203" t="s">
        <v>65</v>
      </c>
      <c r="C37" s="204"/>
      <c r="D37" s="102" t="s">
        <v>17</v>
      </c>
      <c r="E37" s="103">
        <v>-7699811</v>
      </c>
      <c r="F37" s="103"/>
      <c r="G37" s="103">
        <v>-7699811</v>
      </c>
      <c r="H37" s="167"/>
      <c r="I37" s="167"/>
      <c r="J37" s="105">
        <v>-7699811</v>
      </c>
      <c r="K37" s="103"/>
    </row>
    <row r="38" spans="1:15" s="20" customFormat="1" ht="32.25" customHeight="1" x14ac:dyDescent="0.2">
      <c r="A38" s="17" t="s">
        <v>66</v>
      </c>
      <c r="B38" s="215" t="s">
        <v>67</v>
      </c>
      <c r="C38" s="216"/>
      <c r="D38" s="100" t="s">
        <v>17</v>
      </c>
      <c r="E38" s="34">
        <v>171151106.02899998</v>
      </c>
      <c r="F38" s="35">
        <v>0</v>
      </c>
      <c r="G38" s="35">
        <v>171151106.02899998</v>
      </c>
      <c r="H38" s="35">
        <v>2750150.3020000001</v>
      </c>
      <c r="I38" s="35">
        <v>75336.12</v>
      </c>
      <c r="J38" s="35">
        <v>55573216.705000006</v>
      </c>
      <c r="K38" s="35">
        <v>112752402.902</v>
      </c>
    </row>
    <row r="39" spans="1:15" s="20" customFormat="1" ht="32.25" customHeight="1" x14ac:dyDescent="0.2">
      <c r="A39" s="21" t="s">
        <v>68</v>
      </c>
      <c r="B39" s="217" t="s">
        <v>69</v>
      </c>
      <c r="C39" s="218"/>
      <c r="D39" s="113" t="s">
        <v>17</v>
      </c>
      <c r="E39" s="37">
        <v>157984011.93599999</v>
      </c>
      <c r="F39" s="38">
        <v>0</v>
      </c>
      <c r="G39" s="38">
        <v>157984011.93599999</v>
      </c>
      <c r="H39" s="38">
        <v>2750150.3020000001</v>
      </c>
      <c r="I39" s="38">
        <v>75336.12</v>
      </c>
      <c r="J39" s="38">
        <v>42663066.428000003</v>
      </c>
      <c r="K39" s="38">
        <v>112495459.086</v>
      </c>
    </row>
    <row r="40" spans="1:15" s="20" customFormat="1" ht="59.25" customHeight="1" x14ac:dyDescent="0.2">
      <c r="A40" s="21" t="s">
        <v>70</v>
      </c>
      <c r="B40" s="201" t="s">
        <v>71</v>
      </c>
      <c r="C40" s="202"/>
      <c r="D40" s="115" t="s">
        <v>17</v>
      </c>
      <c r="E40" s="116"/>
      <c r="F40" s="117"/>
      <c r="G40" s="116"/>
      <c r="H40" s="117"/>
      <c r="I40" s="117"/>
      <c r="J40" s="116"/>
      <c r="K40" s="116"/>
    </row>
    <row r="41" spans="1:15" s="43" customFormat="1" ht="39" customHeight="1" x14ac:dyDescent="0.3">
      <c r="A41" s="24" t="s">
        <v>72</v>
      </c>
      <c r="B41" s="203" t="s">
        <v>73</v>
      </c>
      <c r="C41" s="204"/>
      <c r="D41" s="102" t="s">
        <v>17</v>
      </c>
      <c r="E41" s="116"/>
      <c r="F41" s="117"/>
      <c r="G41" s="116"/>
      <c r="H41" s="117"/>
      <c r="I41" s="117"/>
      <c r="J41" s="116"/>
      <c r="K41" s="116"/>
    </row>
    <row r="42" spans="1:15" s="20" customFormat="1" ht="67.5" customHeight="1" x14ac:dyDescent="0.2">
      <c r="A42" s="21" t="s">
        <v>74</v>
      </c>
      <c r="B42" s="201" t="s">
        <v>75</v>
      </c>
      <c r="C42" s="202"/>
      <c r="D42" s="118" t="s">
        <v>17</v>
      </c>
      <c r="E42" s="38">
        <v>157984011.93599999</v>
      </c>
      <c r="F42" s="38">
        <v>0</v>
      </c>
      <c r="G42" s="38">
        <v>157984011.93599999</v>
      </c>
      <c r="H42" s="38">
        <v>2750150.3020000001</v>
      </c>
      <c r="I42" s="38">
        <v>75336.12</v>
      </c>
      <c r="J42" s="38">
        <v>42663066.428000003</v>
      </c>
      <c r="K42" s="38">
        <v>112495459.086</v>
      </c>
    </row>
    <row r="43" spans="1:15" s="20" customFormat="1" ht="91.5" customHeight="1" x14ac:dyDescent="0.2">
      <c r="A43" s="21" t="s">
        <v>76</v>
      </c>
      <c r="B43" s="201" t="s">
        <v>77</v>
      </c>
      <c r="C43" s="202"/>
      <c r="D43" s="101" t="s">
        <v>17</v>
      </c>
      <c r="E43" s="37">
        <v>152401159.866</v>
      </c>
      <c r="F43" s="38">
        <v>0</v>
      </c>
      <c r="G43" s="38">
        <v>152401159.866</v>
      </c>
      <c r="H43" s="38">
        <v>2750150.3020000001</v>
      </c>
      <c r="I43" s="38">
        <v>75336.12</v>
      </c>
      <c r="J43" s="38">
        <v>37467073.892999999</v>
      </c>
      <c r="K43" s="38">
        <v>112108599.551</v>
      </c>
    </row>
    <row r="44" spans="1:15" s="20" customFormat="1" ht="52.5" customHeight="1" x14ac:dyDescent="0.2">
      <c r="A44" s="24" t="s">
        <v>78</v>
      </c>
      <c r="B44" s="203" t="s">
        <v>79</v>
      </c>
      <c r="C44" s="204"/>
      <c r="D44" s="102" t="s">
        <v>17</v>
      </c>
      <c r="E44" s="119">
        <v>28498614.715</v>
      </c>
      <c r="F44" s="119"/>
      <c r="G44" s="119">
        <v>28498614.715</v>
      </c>
      <c r="H44" s="119"/>
      <c r="I44" s="119"/>
      <c r="J44" s="165">
        <v>4060936.0090000001</v>
      </c>
      <c r="K44" s="165">
        <v>24437678.706</v>
      </c>
    </row>
    <row r="45" spans="1:15" s="20" customFormat="1" ht="52.5" customHeight="1" x14ac:dyDescent="0.2">
      <c r="A45" s="24" t="s">
        <v>80</v>
      </c>
      <c r="B45" s="203" t="s">
        <v>81</v>
      </c>
      <c r="C45" s="204"/>
      <c r="D45" s="102" t="s">
        <v>17</v>
      </c>
      <c r="E45" s="119">
        <v>1199867.645</v>
      </c>
      <c r="F45" s="119"/>
      <c r="G45" s="119">
        <v>1199867.645</v>
      </c>
      <c r="H45" s="45"/>
      <c r="I45" s="45"/>
      <c r="J45" s="45">
        <v>246557.52900000001</v>
      </c>
      <c r="K45" s="45">
        <v>953310.11600000004</v>
      </c>
    </row>
    <row r="46" spans="1:15" s="20" customFormat="1" ht="58.5" customHeight="1" x14ac:dyDescent="0.2">
      <c r="A46" s="24" t="s">
        <v>82</v>
      </c>
      <c r="B46" s="203" t="s">
        <v>83</v>
      </c>
      <c r="C46" s="204"/>
      <c r="D46" s="102" t="s">
        <v>17</v>
      </c>
      <c r="E46" s="119">
        <v>69393606.997000009</v>
      </c>
      <c r="F46" s="119"/>
      <c r="G46" s="119">
        <v>69393606.997000009</v>
      </c>
      <c r="H46" s="45"/>
      <c r="I46" s="45">
        <v>75336.12</v>
      </c>
      <c r="J46" s="165">
        <v>23114843.772000004</v>
      </c>
      <c r="K46" s="165">
        <v>46203427.104999997</v>
      </c>
      <c r="L46" s="10"/>
      <c r="M46" s="10"/>
      <c r="N46" s="10"/>
      <c r="O46" s="10"/>
    </row>
    <row r="47" spans="1:15" s="20" customFormat="1" ht="57" customHeight="1" x14ac:dyDescent="0.2">
      <c r="A47" s="24" t="s">
        <v>84</v>
      </c>
      <c r="B47" s="203" t="s">
        <v>85</v>
      </c>
      <c r="C47" s="204"/>
      <c r="D47" s="102" t="s">
        <v>17</v>
      </c>
      <c r="E47" s="119">
        <v>12147059.396000002</v>
      </c>
      <c r="F47" s="119"/>
      <c r="G47" s="119">
        <v>12147059.396000002</v>
      </c>
      <c r="H47" s="45"/>
      <c r="I47" s="45"/>
      <c r="J47" s="45">
        <v>2354510.4990000003</v>
      </c>
      <c r="K47" s="165">
        <v>9792548.8970000017</v>
      </c>
    </row>
    <row r="48" spans="1:15" s="20" customFormat="1" ht="54.75" customHeight="1" x14ac:dyDescent="0.2">
      <c r="A48" s="24" t="s">
        <v>86</v>
      </c>
      <c r="B48" s="203" t="s">
        <v>87</v>
      </c>
      <c r="C48" s="204"/>
      <c r="D48" s="102" t="s">
        <v>17</v>
      </c>
      <c r="E48" s="119">
        <v>9396587.2659999989</v>
      </c>
      <c r="F48" s="119"/>
      <c r="G48" s="119">
        <v>9396587.2659999989</v>
      </c>
      <c r="H48" s="45"/>
      <c r="I48" s="45"/>
      <c r="J48" s="45">
        <v>308034.80800000002</v>
      </c>
      <c r="K48" s="45">
        <v>9088552.4579999987</v>
      </c>
    </row>
    <row r="49" spans="1:11" s="20" customFormat="1" ht="54.75" customHeight="1" x14ac:dyDescent="0.2">
      <c r="A49" s="24" t="s">
        <v>88</v>
      </c>
      <c r="B49" s="203" t="s">
        <v>89</v>
      </c>
      <c r="C49" s="204"/>
      <c r="D49" s="102" t="s">
        <v>17</v>
      </c>
      <c r="E49" s="119">
        <v>2548.3249999999998</v>
      </c>
      <c r="F49" s="119"/>
      <c r="G49" s="119">
        <v>2548.3249999999998</v>
      </c>
      <c r="H49" s="45"/>
      <c r="I49" s="45"/>
      <c r="J49" s="45"/>
      <c r="K49" s="166">
        <v>2548.3249999999998</v>
      </c>
    </row>
    <row r="50" spans="1:11" s="20" customFormat="1" ht="60.75" customHeight="1" x14ac:dyDescent="0.2">
      <c r="A50" s="24" t="s">
        <v>90</v>
      </c>
      <c r="B50" s="203" t="s">
        <v>91</v>
      </c>
      <c r="C50" s="204"/>
      <c r="D50" s="102" t="s">
        <v>17</v>
      </c>
      <c r="E50" s="119">
        <v>19958.571</v>
      </c>
      <c r="F50" s="119"/>
      <c r="G50" s="119">
        <v>19958.571</v>
      </c>
      <c r="H50" s="45"/>
      <c r="I50" s="45"/>
      <c r="J50" s="45"/>
      <c r="K50" s="45">
        <v>19958.571</v>
      </c>
    </row>
    <row r="51" spans="1:11" s="20" customFormat="1" ht="54.75" customHeight="1" x14ac:dyDescent="0.2">
      <c r="A51" s="24" t="s">
        <v>92</v>
      </c>
      <c r="B51" s="203" t="s">
        <v>93</v>
      </c>
      <c r="C51" s="204"/>
      <c r="D51" s="102" t="s">
        <v>17</v>
      </c>
      <c r="E51" s="119">
        <v>11585633.523</v>
      </c>
      <c r="F51" s="119"/>
      <c r="G51" s="119">
        <v>11585633.523</v>
      </c>
      <c r="H51" s="45"/>
      <c r="I51" s="45"/>
      <c r="J51" s="45">
        <v>5288187.1220000004</v>
      </c>
      <c r="K51" s="45">
        <v>6297446.4009999996</v>
      </c>
    </row>
    <row r="52" spans="1:11" s="20" customFormat="1" ht="65.25" customHeight="1" x14ac:dyDescent="0.2">
      <c r="A52" s="24" t="s">
        <v>94</v>
      </c>
      <c r="B52" s="203" t="s">
        <v>95</v>
      </c>
      <c r="C52" s="204"/>
      <c r="D52" s="102" t="s">
        <v>17</v>
      </c>
      <c r="E52" s="119">
        <v>502109.59199999995</v>
      </c>
      <c r="F52" s="119"/>
      <c r="G52" s="119">
        <v>502109.59199999995</v>
      </c>
      <c r="H52" s="45"/>
      <c r="I52" s="45"/>
      <c r="J52" s="45">
        <v>236643.20499999999</v>
      </c>
      <c r="K52" s="165">
        <v>265466.38699999999</v>
      </c>
    </row>
    <row r="53" spans="1:11" s="20" customFormat="1" ht="65.25" customHeight="1" x14ac:dyDescent="0.2">
      <c r="A53" s="24" t="s">
        <v>96</v>
      </c>
      <c r="B53" s="203" t="s">
        <v>97</v>
      </c>
      <c r="C53" s="204"/>
      <c r="D53" s="102" t="s">
        <v>17</v>
      </c>
      <c r="E53" s="119">
        <v>19655173.836000003</v>
      </c>
      <c r="F53" s="119"/>
      <c r="G53" s="119">
        <v>19655173.836000003</v>
      </c>
      <c r="H53" s="45">
        <v>2750150.3020000001</v>
      </c>
      <c r="I53" s="45"/>
      <c r="J53" s="45">
        <v>1857360.949</v>
      </c>
      <c r="K53" s="45">
        <v>15047662.585000001</v>
      </c>
    </row>
    <row r="54" spans="1:11" s="20" customFormat="1" ht="65.25" customHeight="1" x14ac:dyDescent="0.2">
      <c r="A54" s="24" t="s">
        <v>98</v>
      </c>
      <c r="B54" s="203" t="s">
        <v>99</v>
      </c>
      <c r="C54" s="204"/>
      <c r="D54" s="102" t="s">
        <v>17</v>
      </c>
      <c r="E54" s="119">
        <v>0</v>
      </c>
      <c r="F54" s="119"/>
      <c r="G54" s="119">
        <v>0</v>
      </c>
      <c r="H54" s="119"/>
      <c r="I54" s="119"/>
      <c r="J54" s="119"/>
      <c r="K54" s="119"/>
    </row>
    <row r="55" spans="1:11" s="20" customFormat="1" ht="42.75" customHeight="1" x14ac:dyDescent="0.2">
      <c r="A55" s="24" t="s">
        <v>100</v>
      </c>
      <c r="B55" s="203" t="s">
        <v>101</v>
      </c>
      <c r="C55" s="204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1" s="20" customFormat="1" ht="57.75" customHeight="1" x14ac:dyDescent="0.2">
      <c r="A56" s="21" t="s">
        <v>102</v>
      </c>
      <c r="B56" s="201" t="s">
        <v>103</v>
      </c>
      <c r="C56" s="202"/>
      <c r="D56" s="101" t="s">
        <v>17</v>
      </c>
      <c r="E56" s="37">
        <v>32024.445</v>
      </c>
      <c r="F56" s="38">
        <v>0</v>
      </c>
      <c r="G56" s="38">
        <v>32024.445</v>
      </c>
      <c r="H56" s="38">
        <v>0</v>
      </c>
      <c r="I56" s="38">
        <v>0</v>
      </c>
      <c r="J56" s="38">
        <v>32024.445</v>
      </c>
      <c r="K56" s="38">
        <v>0</v>
      </c>
    </row>
    <row r="57" spans="1:11" s="20" customFormat="1" ht="55.5" customHeight="1" x14ac:dyDescent="0.2">
      <c r="A57" s="24" t="s">
        <v>104</v>
      </c>
      <c r="B57" s="203" t="s">
        <v>105</v>
      </c>
      <c r="C57" s="204"/>
      <c r="D57" s="102" t="s">
        <v>17</v>
      </c>
      <c r="E57" s="119">
        <v>32024.445</v>
      </c>
      <c r="F57" s="119"/>
      <c r="G57" s="119">
        <v>32024.445</v>
      </c>
      <c r="H57" s="119"/>
      <c r="I57" s="119"/>
      <c r="J57" s="45">
        <v>32024.445</v>
      </c>
      <c r="K57" s="119">
        <v>0</v>
      </c>
    </row>
    <row r="58" spans="1:11" s="20" customFormat="1" ht="46.5" customHeight="1" x14ac:dyDescent="0.2">
      <c r="A58" s="24" t="s">
        <v>106</v>
      </c>
      <c r="B58" s="203" t="s">
        <v>107</v>
      </c>
      <c r="C58" s="204"/>
      <c r="D58" s="102" t="s">
        <v>17</v>
      </c>
      <c r="E58" s="119">
        <v>0</v>
      </c>
      <c r="F58" s="119"/>
      <c r="G58" s="119">
        <v>0</v>
      </c>
      <c r="H58" s="119"/>
      <c r="I58" s="119"/>
      <c r="J58" s="119"/>
      <c r="K58" s="119"/>
    </row>
    <row r="59" spans="1:11" s="20" customFormat="1" ht="46.5" customHeight="1" x14ac:dyDescent="0.2">
      <c r="A59" s="24" t="s">
        <v>108</v>
      </c>
      <c r="B59" s="203" t="s">
        <v>109</v>
      </c>
      <c r="C59" s="204"/>
      <c r="D59" s="102" t="s">
        <v>17</v>
      </c>
      <c r="E59" s="119">
        <v>0</v>
      </c>
      <c r="F59" s="119"/>
      <c r="G59" s="119">
        <v>0</v>
      </c>
      <c r="H59" s="119"/>
      <c r="I59" s="119"/>
      <c r="J59" s="119"/>
      <c r="K59" s="119"/>
    </row>
    <row r="60" spans="1:11" s="20" customFormat="1" ht="40.5" customHeight="1" x14ac:dyDescent="0.2">
      <c r="A60" s="24" t="s">
        <v>110</v>
      </c>
      <c r="B60" s="203" t="s">
        <v>111</v>
      </c>
      <c r="C60" s="204"/>
      <c r="D60" s="102" t="s">
        <v>17</v>
      </c>
      <c r="E60" s="119">
        <v>0</v>
      </c>
      <c r="F60" s="119"/>
      <c r="G60" s="119">
        <v>0</v>
      </c>
      <c r="H60" s="119"/>
      <c r="I60" s="119"/>
      <c r="J60" s="119"/>
      <c r="K60" s="119"/>
    </row>
    <row r="61" spans="1:11" s="20" customFormat="1" ht="34.5" customHeight="1" x14ac:dyDescent="0.2">
      <c r="A61" s="24" t="s">
        <v>112</v>
      </c>
      <c r="B61" s="203" t="s">
        <v>101</v>
      </c>
      <c r="C61" s="204"/>
      <c r="D61" s="102" t="s">
        <v>17</v>
      </c>
      <c r="E61" s="119">
        <v>0</v>
      </c>
      <c r="F61" s="119"/>
      <c r="G61" s="119">
        <v>0</v>
      </c>
      <c r="H61" s="119"/>
      <c r="I61" s="119"/>
      <c r="J61" s="119"/>
      <c r="K61" s="119"/>
    </row>
    <row r="62" spans="1:11" s="20" customFormat="1" ht="36" customHeight="1" x14ac:dyDescent="0.2">
      <c r="A62" s="21" t="s">
        <v>113</v>
      </c>
      <c r="B62" s="201" t="s">
        <v>114</v>
      </c>
      <c r="C62" s="202"/>
      <c r="D62" s="101" t="s">
        <v>17</v>
      </c>
      <c r="E62" s="121">
        <v>0</v>
      </c>
      <c r="F62" s="121"/>
      <c r="G62" s="121">
        <v>0</v>
      </c>
      <c r="H62" s="121"/>
      <c r="I62" s="121"/>
      <c r="J62" s="119"/>
      <c r="K62" s="119"/>
    </row>
    <row r="63" spans="1:11" s="20" customFormat="1" ht="31.5" customHeight="1" x14ac:dyDescent="0.2">
      <c r="A63" s="21" t="s">
        <v>115</v>
      </c>
      <c r="B63" s="201" t="s">
        <v>116</v>
      </c>
      <c r="C63" s="202"/>
      <c r="D63" s="101" t="s">
        <v>17</v>
      </c>
      <c r="E63" s="168">
        <v>5550827.625</v>
      </c>
      <c r="F63" s="168"/>
      <c r="G63" s="168">
        <v>5550827.625</v>
      </c>
      <c r="H63" s="168"/>
      <c r="I63" s="168"/>
      <c r="J63" s="169">
        <v>5163968.09</v>
      </c>
      <c r="K63" s="169">
        <v>386859.53499999997</v>
      </c>
    </row>
    <row r="64" spans="1:11" s="47" customFormat="1" ht="24.95" customHeight="1" x14ac:dyDescent="0.2">
      <c r="A64" s="21" t="s">
        <v>117</v>
      </c>
      <c r="B64" s="201" t="s">
        <v>118</v>
      </c>
      <c r="C64" s="202"/>
      <c r="D64" s="118" t="s">
        <v>17</v>
      </c>
      <c r="E64" s="121">
        <v>0</v>
      </c>
      <c r="F64" s="121"/>
      <c r="G64" s="121">
        <v>0</v>
      </c>
      <c r="H64" s="121"/>
      <c r="I64" s="121"/>
      <c r="J64" s="121"/>
      <c r="K64" s="121">
        <v>0</v>
      </c>
    </row>
    <row r="65" spans="1:11" s="47" customFormat="1" ht="32.25" customHeight="1" x14ac:dyDescent="0.2">
      <c r="A65" s="21" t="s">
        <v>119</v>
      </c>
      <c r="B65" s="201" t="s">
        <v>120</v>
      </c>
      <c r="C65" s="202"/>
      <c r="D65" s="101" t="s">
        <v>17</v>
      </c>
      <c r="E65" s="28">
        <v>11008585</v>
      </c>
      <c r="F65" s="118">
        <v>0</v>
      </c>
      <c r="G65" s="23">
        <v>11008585</v>
      </c>
      <c r="H65" s="23">
        <v>0</v>
      </c>
      <c r="I65" s="23">
        <v>0</v>
      </c>
      <c r="J65" s="23">
        <v>10967199</v>
      </c>
      <c r="K65" s="23">
        <v>41386</v>
      </c>
    </row>
    <row r="66" spans="1:11" s="47" customFormat="1" ht="36.75" customHeight="1" x14ac:dyDescent="0.2">
      <c r="A66" s="24" t="s">
        <v>121</v>
      </c>
      <c r="B66" s="203" t="s">
        <v>122</v>
      </c>
      <c r="C66" s="204"/>
      <c r="D66" s="102" t="s">
        <v>17</v>
      </c>
      <c r="E66" s="103">
        <v>822513</v>
      </c>
      <c r="F66" s="103"/>
      <c r="G66" s="103">
        <v>822513</v>
      </c>
      <c r="H66" s="26"/>
      <c r="I66" s="27"/>
      <c r="J66" s="27">
        <v>822513</v>
      </c>
      <c r="K66" s="26"/>
    </row>
    <row r="67" spans="1:11" s="47" customFormat="1" ht="36.75" customHeight="1" x14ac:dyDescent="0.2">
      <c r="A67" s="24" t="s">
        <v>123</v>
      </c>
      <c r="B67" s="161" t="s">
        <v>124</v>
      </c>
      <c r="C67" s="159"/>
      <c r="D67" s="102" t="s">
        <v>17</v>
      </c>
      <c r="E67" s="103">
        <v>17008</v>
      </c>
      <c r="F67" s="103"/>
      <c r="G67" s="103">
        <v>17008</v>
      </c>
      <c r="H67" s="26"/>
      <c r="I67" s="27"/>
      <c r="J67" s="26">
        <v>17008</v>
      </c>
      <c r="K67" s="26"/>
    </row>
    <row r="68" spans="1:11" s="47" customFormat="1" ht="36.75" customHeight="1" x14ac:dyDescent="0.2">
      <c r="A68" s="24" t="s">
        <v>125</v>
      </c>
      <c r="B68" s="161" t="s">
        <v>126</v>
      </c>
      <c r="C68" s="159"/>
      <c r="D68" s="102" t="s">
        <v>17</v>
      </c>
      <c r="E68" s="103">
        <v>455415</v>
      </c>
      <c r="F68" s="103"/>
      <c r="G68" s="103">
        <v>455415</v>
      </c>
      <c r="H68" s="26"/>
      <c r="I68" s="27"/>
      <c r="J68" s="26">
        <v>455415</v>
      </c>
      <c r="K68" s="26"/>
    </row>
    <row r="69" spans="1:11" s="47" customFormat="1" ht="32.25" customHeight="1" x14ac:dyDescent="0.2">
      <c r="A69" s="24" t="s">
        <v>127</v>
      </c>
      <c r="B69" s="203" t="s">
        <v>128</v>
      </c>
      <c r="C69" s="204"/>
      <c r="D69" s="102" t="s">
        <v>17</v>
      </c>
      <c r="E69" s="103">
        <v>1200672</v>
      </c>
      <c r="F69" s="103"/>
      <c r="G69" s="103">
        <v>1200672</v>
      </c>
      <c r="H69" s="26"/>
      <c r="I69" s="27"/>
      <c r="J69" s="26">
        <v>1200672</v>
      </c>
      <c r="K69" s="26"/>
    </row>
    <row r="70" spans="1:11" s="20" customFormat="1" ht="32.25" customHeight="1" x14ac:dyDescent="0.2">
      <c r="A70" s="24" t="s">
        <v>129</v>
      </c>
      <c r="B70" s="203" t="s">
        <v>130</v>
      </c>
      <c r="C70" s="204"/>
      <c r="D70" s="102" t="s">
        <v>17</v>
      </c>
      <c r="E70" s="103">
        <v>1370119</v>
      </c>
      <c r="F70" s="103"/>
      <c r="G70" s="103">
        <v>1370119</v>
      </c>
      <c r="H70" s="26"/>
      <c r="I70" s="27"/>
      <c r="J70" s="26">
        <v>1370119</v>
      </c>
      <c r="K70" s="26"/>
    </row>
    <row r="71" spans="1:11" s="20" customFormat="1" ht="32.25" customHeight="1" x14ac:dyDescent="0.2">
      <c r="A71" s="24" t="s">
        <v>131</v>
      </c>
      <c r="B71" s="223" t="s">
        <v>132</v>
      </c>
      <c r="C71" s="224"/>
      <c r="D71" s="102" t="s">
        <v>17</v>
      </c>
      <c r="E71" s="103">
        <v>41386</v>
      </c>
      <c r="F71" s="103"/>
      <c r="G71" s="103">
        <v>41386</v>
      </c>
      <c r="H71" s="26"/>
      <c r="I71" s="27"/>
      <c r="J71" s="26"/>
      <c r="K71" s="26">
        <v>41386</v>
      </c>
    </row>
    <row r="72" spans="1:11" s="20" customFormat="1" ht="37.5" customHeight="1" x14ac:dyDescent="0.2">
      <c r="A72" s="24" t="s">
        <v>133</v>
      </c>
      <c r="B72" s="203" t="s">
        <v>134</v>
      </c>
      <c r="C72" s="204"/>
      <c r="D72" s="102" t="s">
        <v>17</v>
      </c>
      <c r="E72" s="103">
        <v>351631</v>
      </c>
      <c r="F72" s="103"/>
      <c r="G72" s="103">
        <v>351631</v>
      </c>
      <c r="H72" s="26"/>
      <c r="I72" s="27"/>
      <c r="J72" s="26">
        <v>351631</v>
      </c>
      <c r="K72" s="26"/>
    </row>
    <row r="73" spans="1:11" s="20" customFormat="1" ht="39" customHeight="1" x14ac:dyDescent="0.2">
      <c r="A73" s="24" t="s">
        <v>135</v>
      </c>
      <c r="B73" s="203" t="s">
        <v>136</v>
      </c>
      <c r="C73" s="204"/>
      <c r="D73" s="102" t="s">
        <v>17</v>
      </c>
      <c r="E73" s="103">
        <v>1867188</v>
      </c>
      <c r="F73" s="103"/>
      <c r="G73" s="103">
        <v>1867188</v>
      </c>
      <c r="H73" s="26"/>
      <c r="I73" s="27"/>
      <c r="J73" s="26">
        <v>1867188</v>
      </c>
      <c r="K73" s="26"/>
    </row>
    <row r="74" spans="1:11" s="20" customFormat="1" ht="39" customHeight="1" x14ac:dyDescent="0.2">
      <c r="A74" s="24" t="s">
        <v>137</v>
      </c>
      <c r="B74" s="161" t="s">
        <v>138</v>
      </c>
      <c r="C74" s="159"/>
      <c r="D74" s="102" t="s">
        <v>17</v>
      </c>
      <c r="E74" s="103">
        <v>2268133</v>
      </c>
      <c r="F74" s="103"/>
      <c r="G74" s="103">
        <v>2268133</v>
      </c>
      <c r="H74" s="26"/>
      <c r="I74" s="27"/>
      <c r="J74" s="26">
        <v>2268133</v>
      </c>
      <c r="K74" s="26"/>
    </row>
    <row r="75" spans="1:11" s="20" customFormat="1" ht="39" customHeight="1" x14ac:dyDescent="0.2">
      <c r="A75" s="24" t="s">
        <v>139</v>
      </c>
      <c r="B75" s="203" t="s">
        <v>140</v>
      </c>
      <c r="C75" s="204"/>
      <c r="D75" s="102" t="s">
        <v>17</v>
      </c>
      <c r="E75" s="103">
        <v>228042</v>
      </c>
      <c r="F75" s="103"/>
      <c r="G75" s="103">
        <v>228042</v>
      </c>
      <c r="H75" s="26"/>
      <c r="I75" s="27"/>
      <c r="J75" s="26">
        <v>228042</v>
      </c>
      <c r="K75" s="26"/>
    </row>
    <row r="76" spans="1:11" s="20" customFormat="1" ht="39" customHeight="1" x14ac:dyDescent="0.2">
      <c r="A76" s="24" t="s">
        <v>141</v>
      </c>
      <c r="B76" s="203" t="s">
        <v>142</v>
      </c>
      <c r="C76" s="204"/>
      <c r="D76" s="102" t="s">
        <v>17</v>
      </c>
      <c r="E76" s="103">
        <v>903297</v>
      </c>
      <c r="F76" s="103"/>
      <c r="G76" s="103">
        <v>903297</v>
      </c>
      <c r="H76" s="26"/>
      <c r="I76" s="27"/>
      <c r="J76" s="26">
        <v>903297</v>
      </c>
      <c r="K76" s="26"/>
    </row>
    <row r="77" spans="1:11" s="20" customFormat="1" ht="39" customHeight="1" x14ac:dyDescent="0.2">
      <c r="A77" s="24" t="s">
        <v>143</v>
      </c>
      <c r="B77" s="161" t="s">
        <v>144</v>
      </c>
      <c r="C77" s="159"/>
      <c r="D77" s="102" t="s">
        <v>17</v>
      </c>
      <c r="E77" s="103">
        <v>595752</v>
      </c>
      <c r="F77" s="103"/>
      <c r="G77" s="103">
        <v>595752</v>
      </c>
      <c r="H77" s="26"/>
      <c r="I77" s="27"/>
      <c r="J77" s="26">
        <v>595752</v>
      </c>
      <c r="K77" s="26"/>
    </row>
    <row r="78" spans="1:11" s="20" customFormat="1" ht="39" customHeight="1" x14ac:dyDescent="0.2">
      <c r="A78" s="24" t="s">
        <v>145</v>
      </c>
      <c r="B78" s="161" t="s">
        <v>146</v>
      </c>
      <c r="C78" s="159"/>
      <c r="D78" s="102" t="s">
        <v>17</v>
      </c>
      <c r="E78" s="103">
        <v>90414</v>
      </c>
      <c r="F78" s="103"/>
      <c r="G78" s="103">
        <v>90414</v>
      </c>
      <c r="H78" s="26"/>
      <c r="I78" s="27"/>
      <c r="J78" s="26">
        <v>90414</v>
      </c>
      <c r="K78" s="26"/>
    </row>
    <row r="79" spans="1:11" s="20" customFormat="1" ht="36.75" customHeight="1" x14ac:dyDescent="0.2">
      <c r="A79" s="24" t="s">
        <v>147</v>
      </c>
      <c r="B79" s="203" t="s">
        <v>148</v>
      </c>
      <c r="C79" s="204" t="s">
        <v>148</v>
      </c>
      <c r="D79" s="102" t="s">
        <v>17</v>
      </c>
      <c r="E79" s="103">
        <v>797015</v>
      </c>
      <c r="F79" s="103"/>
      <c r="G79" s="103">
        <v>797015</v>
      </c>
      <c r="H79" s="26"/>
      <c r="I79" s="27"/>
      <c r="J79" s="26">
        <v>797015</v>
      </c>
      <c r="K79" s="26"/>
    </row>
    <row r="80" spans="1:11" s="20" customFormat="1" ht="61.5" customHeight="1" x14ac:dyDescent="0.2">
      <c r="A80" s="21" t="s">
        <v>149</v>
      </c>
      <c r="B80" s="201" t="s">
        <v>150</v>
      </c>
      <c r="C80" s="202"/>
      <c r="D80" s="101" t="s">
        <v>17</v>
      </c>
      <c r="E80" s="170">
        <v>1889212</v>
      </c>
      <c r="F80" s="171"/>
      <c r="G80" s="170">
        <v>1889212</v>
      </c>
      <c r="H80" s="172"/>
      <c r="I80" s="173"/>
      <c r="J80" s="174">
        <v>1889212</v>
      </c>
      <c r="K80" s="174"/>
    </row>
    <row r="81" spans="1:162" s="20" customFormat="1" ht="36.75" customHeight="1" x14ac:dyDescent="0.4">
      <c r="A81" s="21" t="s">
        <v>151</v>
      </c>
      <c r="B81" s="1" t="s">
        <v>152</v>
      </c>
      <c r="C81" s="160"/>
      <c r="D81" s="101" t="s">
        <v>17</v>
      </c>
      <c r="E81" s="125">
        <v>588928</v>
      </c>
      <c r="F81" s="162"/>
      <c r="G81" s="125">
        <v>588928</v>
      </c>
      <c r="H81" s="39"/>
      <c r="I81" s="52"/>
      <c r="J81" s="26">
        <v>588928</v>
      </c>
      <c r="K81" s="26"/>
    </row>
    <row r="82" spans="1:162" s="20" customFormat="1" ht="36.75" customHeight="1" x14ac:dyDescent="0.4">
      <c r="A82" s="21" t="s">
        <v>153</v>
      </c>
      <c r="B82" s="1" t="s">
        <v>154</v>
      </c>
      <c r="C82" s="160"/>
      <c r="D82" s="101" t="s">
        <v>17</v>
      </c>
      <c r="E82" s="125">
        <v>1300284</v>
      </c>
      <c r="F82" s="162"/>
      <c r="G82" s="125">
        <v>1300284</v>
      </c>
      <c r="H82" s="39"/>
      <c r="I82" s="52"/>
      <c r="J82" s="26">
        <v>1300284</v>
      </c>
      <c r="K82" s="26"/>
    </row>
    <row r="83" spans="1:162" s="20" customFormat="1" ht="60" customHeight="1" x14ac:dyDescent="0.4">
      <c r="A83" s="101" t="s">
        <v>155</v>
      </c>
      <c r="B83" s="219" t="s">
        <v>156</v>
      </c>
      <c r="C83" s="220"/>
      <c r="D83" s="101" t="s">
        <v>17</v>
      </c>
      <c r="E83" s="168">
        <v>269297.09299999999</v>
      </c>
      <c r="F83" s="175"/>
      <c r="G83" s="168">
        <v>269297.09299999999</v>
      </c>
      <c r="H83" s="168"/>
      <c r="I83" s="175"/>
      <c r="J83" s="169">
        <v>53739.277000000002</v>
      </c>
      <c r="K83" s="169">
        <v>215557.81599999999</v>
      </c>
    </row>
    <row r="84" spans="1:162" s="20" customFormat="1" ht="32.25" customHeight="1" x14ac:dyDescent="0.4">
      <c r="A84" s="21" t="s">
        <v>157</v>
      </c>
      <c r="B84" s="1" t="s">
        <v>158</v>
      </c>
      <c r="C84" s="147"/>
      <c r="D84" s="101" t="s">
        <v>17</v>
      </c>
      <c r="E84" s="121">
        <v>11903.06</v>
      </c>
      <c r="F84" s="128"/>
      <c r="G84" s="121">
        <v>11903.06</v>
      </c>
      <c r="H84" s="121"/>
      <c r="I84" s="128"/>
      <c r="J84" s="119">
        <v>0</v>
      </c>
      <c r="K84" s="119">
        <v>11903.06</v>
      </c>
    </row>
    <row r="85" spans="1:162" s="20" customFormat="1" ht="35.25" customHeight="1" x14ac:dyDescent="0.4">
      <c r="A85" s="21" t="s">
        <v>159</v>
      </c>
      <c r="B85" s="1" t="s">
        <v>160</v>
      </c>
      <c r="C85" s="147"/>
      <c r="D85" s="101" t="s">
        <v>17</v>
      </c>
      <c r="E85" s="121">
        <v>5049.7469999999994</v>
      </c>
      <c r="F85" s="128"/>
      <c r="G85" s="121">
        <v>5049.7469999999994</v>
      </c>
      <c r="H85" s="121"/>
      <c r="I85" s="128"/>
      <c r="J85" s="119">
        <v>2112.7429999999999</v>
      </c>
      <c r="K85" s="119">
        <v>2937.0039999999999</v>
      </c>
    </row>
    <row r="86" spans="1:162" s="20" customFormat="1" ht="35.25" customHeight="1" x14ac:dyDescent="0.4">
      <c r="A86" s="21" t="s">
        <v>161</v>
      </c>
      <c r="B86" s="2" t="s">
        <v>162</v>
      </c>
      <c r="C86" s="147"/>
      <c r="D86" s="101" t="s">
        <v>17</v>
      </c>
      <c r="E86" s="121">
        <v>8070.75</v>
      </c>
      <c r="F86" s="128"/>
      <c r="G86" s="121">
        <v>8070.75</v>
      </c>
      <c r="H86" s="121"/>
      <c r="I86" s="128"/>
      <c r="J86" s="119">
        <v>8070.75</v>
      </c>
      <c r="K86" s="119">
        <v>0</v>
      </c>
    </row>
    <row r="87" spans="1:162" s="20" customFormat="1" ht="35.25" customHeight="1" x14ac:dyDescent="0.4">
      <c r="A87" s="21" t="s">
        <v>163</v>
      </c>
      <c r="B87" s="2" t="s">
        <v>164</v>
      </c>
      <c r="C87" s="147"/>
      <c r="D87" s="101" t="s">
        <v>17</v>
      </c>
      <c r="E87" s="121">
        <v>28384.82</v>
      </c>
      <c r="F87" s="128"/>
      <c r="G87" s="121">
        <v>28384.82</v>
      </c>
      <c r="H87" s="121"/>
      <c r="I87" s="128"/>
      <c r="J87" s="119">
        <v>28384.82</v>
      </c>
      <c r="K87" s="119">
        <v>0</v>
      </c>
    </row>
    <row r="88" spans="1:162" s="20" customFormat="1" ht="34.5" customHeight="1" x14ac:dyDescent="0.4">
      <c r="A88" s="21" t="s">
        <v>165</v>
      </c>
      <c r="B88" s="2" t="s">
        <v>166</v>
      </c>
      <c r="C88" s="147"/>
      <c r="D88" s="101" t="s">
        <v>17</v>
      </c>
      <c r="E88" s="121">
        <v>215888.71599999999</v>
      </c>
      <c r="F88" s="128"/>
      <c r="G88" s="121">
        <v>215888.71599999999</v>
      </c>
      <c r="H88" s="121"/>
      <c r="I88" s="129"/>
      <c r="J88" s="119">
        <v>15170.964</v>
      </c>
      <c r="K88" s="130">
        <v>200717.75199999998</v>
      </c>
    </row>
    <row r="89" spans="1:162" s="47" customFormat="1" ht="48" customHeight="1" x14ac:dyDescent="0.2">
      <c r="A89" s="17" t="s">
        <v>167</v>
      </c>
      <c r="B89" s="221" t="s">
        <v>168</v>
      </c>
      <c r="C89" s="131" t="s">
        <v>169</v>
      </c>
      <c r="D89" s="100" t="s">
        <v>17</v>
      </c>
      <c r="E89" s="58">
        <v>-5609091.0289999843</v>
      </c>
      <c r="F89" s="58">
        <v>0</v>
      </c>
      <c r="G89" s="58">
        <v>-5609091</v>
      </c>
      <c r="H89" s="132"/>
      <c r="I89" s="132"/>
      <c r="J89" s="132"/>
      <c r="K89" s="132"/>
    </row>
    <row r="90" spans="1:162" s="47" customFormat="1" ht="45.75" customHeight="1" x14ac:dyDescent="0.2">
      <c r="A90" s="17" t="s">
        <v>170</v>
      </c>
      <c r="B90" s="222"/>
      <c r="C90" s="131" t="s">
        <v>171</v>
      </c>
      <c r="D90" s="100" t="s">
        <v>172</v>
      </c>
      <c r="E90" s="60">
        <v>-3.388318686950853</v>
      </c>
      <c r="F90" s="60"/>
      <c r="G90" s="60">
        <v>-3.3883186694326515</v>
      </c>
      <c r="H90" s="17"/>
      <c r="I90" s="17"/>
      <c r="J90" s="17"/>
      <c r="K90" s="17"/>
      <c r="L90" s="157"/>
      <c r="M90" s="225"/>
      <c r="N90" s="226"/>
      <c r="O90" s="225"/>
      <c r="P90" s="226"/>
      <c r="Q90" s="225"/>
      <c r="R90" s="226"/>
      <c r="S90" s="225"/>
      <c r="T90" s="226"/>
      <c r="U90" s="225"/>
      <c r="V90" s="226"/>
      <c r="W90" s="225"/>
      <c r="X90" s="226"/>
      <c r="Y90" s="225"/>
      <c r="Z90" s="226"/>
      <c r="AA90" s="225"/>
      <c r="AB90" s="226"/>
      <c r="AC90" s="225"/>
      <c r="AD90" s="226"/>
      <c r="AE90" s="225"/>
      <c r="AF90" s="226"/>
      <c r="AG90" s="225"/>
      <c r="AH90" s="226"/>
      <c r="AI90" s="225"/>
      <c r="AJ90" s="226"/>
      <c r="AK90" s="225"/>
      <c r="AL90" s="226"/>
      <c r="AM90" s="225"/>
      <c r="AN90" s="226"/>
      <c r="AO90" s="225"/>
      <c r="AP90" s="226"/>
      <c r="AQ90" s="225"/>
      <c r="AR90" s="226"/>
      <c r="AS90" s="225"/>
      <c r="AT90" s="226"/>
      <c r="AU90" s="225"/>
      <c r="AV90" s="226"/>
      <c r="AW90" s="225"/>
      <c r="AX90" s="226"/>
      <c r="AY90" s="225"/>
      <c r="AZ90" s="226"/>
      <c r="BA90" s="225"/>
      <c r="BB90" s="226"/>
      <c r="BC90" s="225"/>
      <c r="BD90" s="226"/>
      <c r="BE90" s="225"/>
      <c r="BF90" s="226"/>
      <c r="BG90" s="225"/>
      <c r="BH90" s="226"/>
      <c r="BI90" s="225"/>
      <c r="BJ90" s="226"/>
      <c r="BK90" s="225"/>
      <c r="BL90" s="226"/>
      <c r="BM90" s="225"/>
      <c r="BN90" s="226"/>
      <c r="BO90" s="225"/>
      <c r="BP90" s="226"/>
      <c r="BQ90" s="225"/>
      <c r="BR90" s="226"/>
      <c r="BS90" s="225"/>
      <c r="BT90" s="226"/>
      <c r="BU90" s="225"/>
      <c r="BV90" s="226"/>
      <c r="BW90" s="225"/>
      <c r="BX90" s="226"/>
      <c r="BY90" s="225"/>
      <c r="BZ90" s="226"/>
      <c r="CA90" s="225"/>
      <c r="CB90" s="226"/>
      <c r="CC90" s="225"/>
      <c r="CD90" s="226"/>
      <c r="CE90" s="225"/>
      <c r="CF90" s="226"/>
      <c r="CG90" s="225"/>
      <c r="CH90" s="226"/>
      <c r="CI90" s="225"/>
      <c r="CJ90" s="226"/>
      <c r="CK90" s="225"/>
      <c r="CL90" s="226"/>
      <c r="CM90" s="225"/>
      <c r="CN90" s="226"/>
      <c r="CO90" s="225"/>
      <c r="CP90" s="226"/>
      <c r="CQ90" s="225"/>
      <c r="CR90" s="226"/>
      <c r="CS90" s="225"/>
      <c r="CT90" s="226"/>
      <c r="CU90" s="225"/>
      <c r="CV90" s="226"/>
      <c r="CW90" s="225"/>
      <c r="CX90" s="226"/>
      <c r="CY90" s="225"/>
      <c r="CZ90" s="226"/>
      <c r="DA90" s="225"/>
      <c r="DB90" s="226"/>
      <c r="DC90" s="225"/>
      <c r="DD90" s="226"/>
      <c r="DE90" s="225"/>
      <c r="DF90" s="226"/>
      <c r="DG90" s="225"/>
      <c r="DH90" s="226"/>
      <c r="DI90" s="225"/>
      <c r="DJ90" s="226"/>
      <c r="DK90" s="225"/>
      <c r="DL90" s="226"/>
      <c r="DM90" s="225"/>
      <c r="DN90" s="226"/>
      <c r="DO90" s="225"/>
      <c r="DP90" s="226"/>
      <c r="DQ90" s="225"/>
      <c r="DR90" s="226"/>
      <c r="DS90" s="225"/>
      <c r="DT90" s="226"/>
      <c r="DU90" s="225"/>
      <c r="DV90" s="226"/>
      <c r="DW90" s="225"/>
      <c r="DX90" s="226"/>
      <c r="DY90" s="225"/>
      <c r="DZ90" s="226"/>
      <c r="EA90" s="225"/>
      <c r="EB90" s="226"/>
      <c r="EC90" s="225"/>
      <c r="ED90" s="226"/>
      <c r="EE90" s="225"/>
      <c r="EF90" s="226"/>
      <c r="EG90" s="225"/>
      <c r="EH90" s="226"/>
      <c r="EI90" s="225"/>
      <c r="EJ90" s="226"/>
      <c r="EK90" s="225"/>
      <c r="EL90" s="226"/>
      <c r="EM90" s="225"/>
      <c r="EN90" s="226"/>
      <c r="EO90" s="225"/>
      <c r="EP90" s="226"/>
      <c r="EQ90" s="225"/>
      <c r="ER90" s="226"/>
      <c r="ES90" s="225"/>
      <c r="ET90" s="226"/>
      <c r="EU90" s="225"/>
      <c r="EV90" s="226"/>
      <c r="EW90" s="225"/>
      <c r="EX90" s="226"/>
      <c r="EY90" s="225"/>
      <c r="EZ90" s="226"/>
      <c r="FA90" s="225"/>
      <c r="FB90" s="226"/>
      <c r="FC90" s="225"/>
      <c r="FD90" s="226"/>
      <c r="FE90" s="225"/>
      <c r="FF90" s="226"/>
    </row>
    <row r="91" spans="1:162" s="47" customFormat="1" ht="45.75" customHeight="1" x14ac:dyDescent="0.2">
      <c r="A91" s="17" t="s">
        <v>173</v>
      </c>
      <c r="B91" s="221" t="s">
        <v>174</v>
      </c>
      <c r="C91" s="131" t="s">
        <v>169</v>
      </c>
      <c r="D91" s="100" t="s">
        <v>17</v>
      </c>
      <c r="E91" s="58">
        <v>-5609091</v>
      </c>
      <c r="F91" s="58">
        <v>0</v>
      </c>
      <c r="G91" s="58">
        <v>-5609091</v>
      </c>
      <c r="H91" s="17"/>
      <c r="I91" s="17"/>
      <c r="J91" s="17"/>
      <c r="K91" s="17"/>
      <c r="L91" s="157"/>
      <c r="M91" s="156"/>
      <c r="N91" s="157"/>
      <c r="O91" s="156"/>
      <c r="P91" s="157"/>
      <c r="Q91" s="156"/>
      <c r="R91" s="157"/>
      <c r="S91" s="156"/>
      <c r="T91" s="157"/>
      <c r="U91" s="156"/>
      <c r="V91" s="157"/>
      <c r="W91" s="156"/>
      <c r="X91" s="157"/>
      <c r="Y91" s="156"/>
      <c r="Z91" s="157"/>
      <c r="AA91" s="156"/>
      <c r="AB91" s="157"/>
      <c r="AC91" s="156"/>
      <c r="AD91" s="157"/>
      <c r="AE91" s="156"/>
      <c r="AF91" s="157"/>
      <c r="AG91" s="156"/>
      <c r="AH91" s="157"/>
      <c r="AI91" s="156"/>
      <c r="AJ91" s="157"/>
      <c r="AK91" s="156"/>
      <c r="AL91" s="157"/>
      <c r="AM91" s="156"/>
      <c r="AN91" s="157"/>
      <c r="AO91" s="156"/>
      <c r="AP91" s="157"/>
      <c r="AQ91" s="156"/>
      <c r="AR91" s="157"/>
      <c r="AS91" s="156"/>
      <c r="AT91" s="157"/>
      <c r="AU91" s="156"/>
      <c r="AV91" s="157"/>
      <c r="AW91" s="156"/>
      <c r="AX91" s="157"/>
      <c r="AY91" s="156"/>
      <c r="AZ91" s="157"/>
      <c r="BA91" s="156"/>
      <c r="BB91" s="157"/>
      <c r="BC91" s="156"/>
      <c r="BD91" s="157"/>
      <c r="BE91" s="156"/>
      <c r="BF91" s="157"/>
      <c r="BG91" s="156"/>
      <c r="BH91" s="157"/>
      <c r="BI91" s="156"/>
      <c r="BJ91" s="157"/>
      <c r="BK91" s="156"/>
      <c r="BL91" s="157"/>
      <c r="BM91" s="156"/>
      <c r="BN91" s="157"/>
      <c r="BO91" s="156"/>
      <c r="BP91" s="157"/>
      <c r="BQ91" s="156"/>
      <c r="BR91" s="157"/>
      <c r="BS91" s="156"/>
      <c r="BT91" s="157"/>
      <c r="BU91" s="156"/>
      <c r="BV91" s="157"/>
      <c r="BW91" s="156"/>
      <c r="BX91" s="157"/>
      <c r="BY91" s="156"/>
      <c r="BZ91" s="157"/>
      <c r="CA91" s="156"/>
      <c r="CB91" s="157"/>
      <c r="CC91" s="156"/>
      <c r="CD91" s="157"/>
      <c r="CE91" s="156"/>
      <c r="CF91" s="157"/>
      <c r="CG91" s="156"/>
      <c r="CH91" s="157"/>
      <c r="CI91" s="156"/>
      <c r="CJ91" s="157"/>
      <c r="CK91" s="156"/>
      <c r="CL91" s="157"/>
      <c r="CM91" s="156"/>
      <c r="CN91" s="157"/>
      <c r="CO91" s="156"/>
      <c r="CP91" s="157"/>
      <c r="CQ91" s="156"/>
      <c r="CR91" s="157"/>
      <c r="CS91" s="156"/>
      <c r="CT91" s="157"/>
      <c r="CU91" s="156"/>
      <c r="CV91" s="157"/>
      <c r="CW91" s="156"/>
      <c r="CX91" s="157"/>
      <c r="CY91" s="156"/>
      <c r="CZ91" s="157"/>
      <c r="DA91" s="156"/>
      <c r="DB91" s="157"/>
      <c r="DC91" s="156"/>
      <c r="DD91" s="157"/>
      <c r="DE91" s="156"/>
      <c r="DF91" s="157"/>
      <c r="DG91" s="156"/>
      <c r="DH91" s="157"/>
      <c r="DI91" s="156"/>
      <c r="DJ91" s="157"/>
      <c r="DK91" s="156"/>
      <c r="DL91" s="157"/>
      <c r="DM91" s="156"/>
      <c r="DN91" s="157"/>
      <c r="DO91" s="156"/>
      <c r="DP91" s="157"/>
      <c r="DQ91" s="156"/>
      <c r="DR91" s="157"/>
      <c r="DS91" s="156"/>
      <c r="DT91" s="157"/>
      <c r="DU91" s="156"/>
      <c r="DV91" s="157"/>
      <c r="DW91" s="156"/>
      <c r="DX91" s="157"/>
      <c r="DY91" s="156"/>
      <c r="DZ91" s="157"/>
      <c r="EA91" s="156"/>
      <c r="EB91" s="157"/>
      <c r="EC91" s="156"/>
      <c r="ED91" s="157"/>
      <c r="EE91" s="156"/>
      <c r="EF91" s="157"/>
      <c r="EG91" s="156"/>
      <c r="EH91" s="157"/>
      <c r="EI91" s="156"/>
      <c r="EJ91" s="157"/>
      <c r="EK91" s="156"/>
      <c r="EL91" s="157"/>
      <c r="EM91" s="156"/>
      <c r="EN91" s="157"/>
      <c r="EO91" s="156"/>
      <c r="EP91" s="157"/>
      <c r="EQ91" s="156"/>
      <c r="ER91" s="157"/>
      <c r="ES91" s="156"/>
      <c r="ET91" s="157"/>
      <c r="EU91" s="156"/>
      <c r="EV91" s="157"/>
      <c r="EW91" s="156"/>
      <c r="EX91" s="157"/>
      <c r="EY91" s="156"/>
      <c r="EZ91" s="157"/>
      <c r="FA91" s="156"/>
      <c r="FB91" s="157"/>
      <c r="FC91" s="156"/>
      <c r="FD91" s="157"/>
      <c r="FE91" s="156"/>
      <c r="FF91" s="157"/>
    </row>
    <row r="92" spans="1:162" s="47" customFormat="1" ht="45.75" customHeight="1" x14ac:dyDescent="0.2">
      <c r="A92" s="17" t="s">
        <v>175</v>
      </c>
      <c r="B92" s="222"/>
      <c r="C92" s="131" t="s">
        <v>171</v>
      </c>
      <c r="D92" s="100" t="s">
        <v>172</v>
      </c>
      <c r="E92" s="60">
        <v>-3.3883186694326515</v>
      </c>
      <c r="F92" s="60"/>
      <c r="G92" s="60">
        <v>-3.3883186694326515</v>
      </c>
      <c r="H92" s="17"/>
      <c r="I92" s="17"/>
      <c r="J92" s="17"/>
      <c r="K92" s="17"/>
      <c r="L92" s="157"/>
      <c r="M92" s="156"/>
      <c r="N92" s="157"/>
      <c r="O92" s="156"/>
      <c r="P92" s="157"/>
      <c r="Q92" s="156"/>
      <c r="R92" s="157"/>
      <c r="S92" s="156"/>
      <c r="T92" s="157"/>
      <c r="U92" s="156"/>
      <c r="V92" s="157"/>
      <c r="W92" s="156"/>
      <c r="X92" s="157"/>
      <c r="Y92" s="156"/>
      <c r="Z92" s="157"/>
      <c r="AA92" s="156"/>
      <c r="AB92" s="157"/>
      <c r="AC92" s="156"/>
      <c r="AD92" s="157"/>
      <c r="AE92" s="156"/>
      <c r="AF92" s="157"/>
      <c r="AG92" s="156"/>
      <c r="AH92" s="157"/>
      <c r="AI92" s="156"/>
      <c r="AJ92" s="157"/>
      <c r="AK92" s="156"/>
      <c r="AL92" s="157"/>
      <c r="AM92" s="156"/>
      <c r="AN92" s="157"/>
      <c r="AO92" s="156"/>
      <c r="AP92" s="157"/>
      <c r="AQ92" s="156"/>
      <c r="AR92" s="157"/>
      <c r="AS92" s="156"/>
      <c r="AT92" s="157"/>
      <c r="AU92" s="156"/>
      <c r="AV92" s="157"/>
      <c r="AW92" s="156"/>
      <c r="AX92" s="157"/>
      <c r="AY92" s="156"/>
      <c r="AZ92" s="157"/>
      <c r="BA92" s="156"/>
      <c r="BB92" s="157"/>
      <c r="BC92" s="156"/>
      <c r="BD92" s="157"/>
      <c r="BE92" s="156"/>
      <c r="BF92" s="157"/>
      <c r="BG92" s="156"/>
      <c r="BH92" s="157"/>
      <c r="BI92" s="156"/>
      <c r="BJ92" s="157"/>
      <c r="BK92" s="156"/>
      <c r="BL92" s="157"/>
      <c r="BM92" s="156"/>
      <c r="BN92" s="157"/>
      <c r="BO92" s="156"/>
      <c r="BP92" s="157"/>
      <c r="BQ92" s="156"/>
      <c r="BR92" s="157"/>
      <c r="BS92" s="156"/>
      <c r="BT92" s="157"/>
      <c r="BU92" s="156"/>
      <c r="BV92" s="157"/>
      <c r="BW92" s="156"/>
      <c r="BX92" s="157"/>
      <c r="BY92" s="156"/>
      <c r="BZ92" s="157"/>
      <c r="CA92" s="156"/>
      <c r="CB92" s="157"/>
      <c r="CC92" s="156"/>
      <c r="CD92" s="157"/>
      <c r="CE92" s="156"/>
      <c r="CF92" s="157"/>
      <c r="CG92" s="156"/>
      <c r="CH92" s="157"/>
      <c r="CI92" s="156"/>
      <c r="CJ92" s="157"/>
      <c r="CK92" s="156"/>
      <c r="CL92" s="157"/>
      <c r="CM92" s="156"/>
      <c r="CN92" s="157"/>
      <c r="CO92" s="156"/>
      <c r="CP92" s="157"/>
      <c r="CQ92" s="156"/>
      <c r="CR92" s="157"/>
      <c r="CS92" s="156"/>
      <c r="CT92" s="157"/>
      <c r="CU92" s="156"/>
      <c r="CV92" s="157"/>
      <c r="CW92" s="156"/>
      <c r="CX92" s="157"/>
      <c r="CY92" s="156"/>
      <c r="CZ92" s="157"/>
      <c r="DA92" s="156"/>
      <c r="DB92" s="157"/>
      <c r="DC92" s="156"/>
      <c r="DD92" s="157"/>
      <c r="DE92" s="156"/>
      <c r="DF92" s="157"/>
      <c r="DG92" s="156"/>
      <c r="DH92" s="157"/>
      <c r="DI92" s="156"/>
      <c r="DJ92" s="157"/>
      <c r="DK92" s="156"/>
      <c r="DL92" s="157"/>
      <c r="DM92" s="156"/>
      <c r="DN92" s="157"/>
      <c r="DO92" s="156"/>
      <c r="DP92" s="157"/>
      <c r="DQ92" s="156"/>
      <c r="DR92" s="157"/>
      <c r="DS92" s="156"/>
      <c r="DT92" s="157"/>
      <c r="DU92" s="156"/>
      <c r="DV92" s="157"/>
      <c r="DW92" s="156"/>
      <c r="DX92" s="157"/>
      <c r="DY92" s="156"/>
      <c r="DZ92" s="157"/>
      <c r="EA92" s="156"/>
      <c r="EB92" s="157"/>
      <c r="EC92" s="156"/>
      <c r="ED92" s="157"/>
      <c r="EE92" s="156"/>
      <c r="EF92" s="157"/>
      <c r="EG92" s="156"/>
      <c r="EH92" s="157"/>
      <c r="EI92" s="156"/>
      <c r="EJ92" s="157"/>
      <c r="EK92" s="156"/>
      <c r="EL92" s="157"/>
      <c r="EM92" s="156"/>
      <c r="EN92" s="157"/>
      <c r="EO92" s="156"/>
      <c r="EP92" s="157"/>
      <c r="EQ92" s="156"/>
      <c r="ER92" s="157"/>
      <c r="ES92" s="156"/>
      <c r="ET92" s="157"/>
      <c r="EU92" s="156"/>
      <c r="EV92" s="157"/>
      <c r="EW92" s="156"/>
      <c r="EX92" s="157"/>
      <c r="EY92" s="156"/>
      <c r="EZ92" s="157"/>
      <c r="FA92" s="156"/>
      <c r="FB92" s="157"/>
      <c r="FC92" s="156"/>
      <c r="FD92" s="157"/>
      <c r="FE92" s="156"/>
      <c r="FF92" s="157"/>
    </row>
    <row r="93" spans="1:162" s="20" customFormat="1" ht="56.25" customHeight="1" x14ac:dyDescent="0.2">
      <c r="A93" s="21" t="s">
        <v>176</v>
      </c>
      <c r="B93" s="227" t="s">
        <v>177</v>
      </c>
      <c r="C93" s="228"/>
      <c r="D93" s="101" t="s">
        <v>17</v>
      </c>
      <c r="E93" s="129">
        <v>157984011.93599999</v>
      </c>
      <c r="F93" s="129"/>
      <c r="G93" s="129">
        <v>157984011.93599999</v>
      </c>
      <c r="H93" s="163"/>
      <c r="I93" s="163"/>
      <c r="J93" s="126"/>
      <c r="K93" s="126"/>
    </row>
    <row r="94" spans="1:162" s="47" customFormat="1" ht="44.25" customHeight="1" x14ac:dyDescent="0.2">
      <c r="A94" s="229" t="s">
        <v>252</v>
      </c>
      <c r="B94" s="229"/>
      <c r="C94" s="229"/>
      <c r="D94" s="229"/>
      <c r="E94" s="229"/>
      <c r="F94" s="229"/>
      <c r="G94" s="229"/>
      <c r="H94" s="229"/>
      <c r="I94" s="229"/>
      <c r="J94" s="229"/>
      <c r="K94" s="229"/>
    </row>
    <row r="95" spans="1:162" s="47" customFormat="1" ht="44.25" customHeight="1" x14ac:dyDescent="0.2">
      <c r="A95" s="137"/>
      <c r="B95" s="138"/>
      <c r="C95" s="138"/>
      <c r="D95" s="139"/>
      <c r="E95" s="140"/>
      <c r="F95" s="139"/>
      <c r="G95" s="141"/>
      <c r="H95" s="139"/>
      <c r="I95" s="139"/>
      <c r="J95" s="142"/>
      <c r="K95" s="142"/>
    </row>
    <row r="96" spans="1:162" s="10" customFormat="1" ht="30" x14ac:dyDescent="0.4">
      <c r="A96" s="72" t="s">
        <v>178</v>
      </c>
      <c r="B96" s="72"/>
      <c r="C96" s="72"/>
      <c r="D96" s="72" t="s">
        <v>179</v>
      </c>
      <c r="E96" s="72"/>
      <c r="F96" s="72"/>
      <c r="G96" s="73"/>
      <c r="H96" s="72"/>
      <c r="I96" s="72" t="s">
        <v>180</v>
      </c>
      <c r="J96" s="72"/>
      <c r="K96" s="72"/>
    </row>
    <row r="97" spans="1:11" s="10" customFormat="1" ht="30.75" x14ac:dyDescent="0.45">
      <c r="A97" s="74"/>
      <c r="B97" s="74"/>
      <c r="C97" s="74"/>
      <c r="D97" s="74"/>
      <c r="E97" s="74"/>
      <c r="F97" s="74"/>
      <c r="G97" s="75"/>
      <c r="H97" s="74"/>
      <c r="I97" s="74"/>
      <c r="J97" s="74"/>
      <c r="K97" s="74"/>
    </row>
    <row r="98" spans="1:11" s="78" customFormat="1" ht="40.5" customHeight="1" x14ac:dyDescent="0.55000000000000004">
      <c r="A98" s="76" t="s">
        <v>181</v>
      </c>
      <c r="B98" s="77"/>
      <c r="C98" s="77"/>
      <c r="D98" s="76" t="s">
        <v>182</v>
      </c>
      <c r="E98" s="77"/>
      <c r="F98" s="77"/>
      <c r="G98" s="77"/>
      <c r="H98" s="77"/>
      <c r="I98" s="76" t="s">
        <v>183</v>
      </c>
      <c r="J98" s="77"/>
      <c r="K98" s="77"/>
    </row>
    <row r="99" spans="1:11" s="78" customFormat="1" ht="120" customHeight="1" x14ac:dyDescent="0.55000000000000004">
      <c r="A99" s="77"/>
      <c r="B99" s="77"/>
      <c r="C99" s="77"/>
      <c r="D99" s="77"/>
      <c r="E99" s="77"/>
      <c r="F99" s="77"/>
      <c r="G99" s="77"/>
      <c r="H99" s="77"/>
      <c r="I99" s="230" t="s">
        <v>184</v>
      </c>
      <c r="J99" s="230"/>
      <c r="K99" s="230"/>
    </row>
    <row r="100" spans="1:11" s="78" customFormat="1" ht="40.5" x14ac:dyDescent="0.55000000000000004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</row>
    <row r="101" spans="1:11" s="10" customFormat="1" ht="39" customHeight="1" x14ac:dyDescent="0.5">
      <c r="A101" s="231"/>
      <c r="B101" s="231"/>
      <c r="C101" s="231"/>
      <c r="D101" s="74" t="s">
        <v>185</v>
      </c>
      <c r="E101" s="74"/>
      <c r="F101" s="74"/>
      <c r="G101" s="74"/>
      <c r="H101" s="74"/>
      <c r="I101" s="74"/>
      <c r="J101" s="74"/>
      <c r="K101" s="74"/>
    </row>
    <row r="102" spans="1:11" s="10" customFormat="1" ht="35.25" x14ac:dyDescent="0.5">
      <c r="A102" s="79"/>
      <c r="B102" s="80"/>
      <c r="C102" s="80"/>
      <c r="D102" s="74" t="s">
        <v>186</v>
      </c>
      <c r="E102" s="74"/>
      <c r="F102" s="74"/>
      <c r="G102" s="74"/>
      <c r="H102" s="74"/>
      <c r="I102" s="76" t="s">
        <v>187</v>
      </c>
      <c r="J102" s="74"/>
      <c r="K102" s="74"/>
    </row>
    <row r="103" spans="1:11" s="10" customFormat="1" ht="30.75" x14ac:dyDescent="0.45">
      <c r="A103" s="81"/>
      <c r="B103" s="74"/>
      <c r="C103" s="74"/>
      <c r="D103" s="74"/>
      <c r="E103" s="74"/>
      <c r="F103" s="74"/>
      <c r="G103" s="74"/>
      <c r="H103" s="74"/>
      <c r="I103" s="74"/>
      <c r="J103" s="74"/>
      <c r="K103" s="74"/>
    </row>
    <row r="104" spans="1:11" s="10" customFormat="1" ht="30.75" x14ac:dyDescent="0.45">
      <c r="A104" s="82" t="s">
        <v>188</v>
      </c>
      <c r="B104" s="74"/>
      <c r="C104" s="82"/>
      <c r="D104" s="74"/>
      <c r="E104" s="82" t="s">
        <v>188</v>
      </c>
      <c r="F104" s="74"/>
      <c r="G104" s="74"/>
      <c r="H104" s="74"/>
      <c r="I104" s="74"/>
      <c r="J104" s="82" t="s">
        <v>188</v>
      </c>
      <c r="K104" s="74"/>
    </row>
    <row r="105" spans="1:11" s="10" customFormat="1" ht="23.25" x14ac:dyDescent="0.35">
      <c r="A105" s="83"/>
      <c r="B105" s="83"/>
      <c r="C105" s="84"/>
      <c r="D105" s="84"/>
      <c r="E105" s="84"/>
      <c r="F105" s="84"/>
      <c r="G105" s="84"/>
      <c r="H105" s="84"/>
      <c r="I105" s="84"/>
      <c r="J105" s="84"/>
      <c r="K105" s="84"/>
    </row>
    <row r="106" spans="1:11" s="10" customFormat="1" ht="23.25" x14ac:dyDescent="0.35">
      <c r="A106" s="83"/>
      <c r="B106" s="83"/>
      <c r="C106" s="85"/>
      <c r="D106" s="84"/>
      <c r="E106" s="84"/>
      <c r="F106" s="84"/>
      <c r="G106" s="84"/>
      <c r="H106" s="84"/>
      <c r="I106" s="84"/>
      <c r="J106" s="84"/>
      <c r="K106" s="84"/>
    </row>
    <row r="107" spans="1:11" s="10" customFormat="1" ht="15.75" x14ac:dyDescent="0.25">
      <c r="A107" s="86"/>
      <c r="B107" s="86"/>
      <c r="F107" s="87"/>
      <c r="G107" s="87"/>
      <c r="H107" s="87"/>
      <c r="I107" s="87"/>
      <c r="J107" s="87"/>
      <c r="K107" s="87"/>
    </row>
    <row r="108" spans="1:11" s="10" customFormat="1" ht="15.75" x14ac:dyDescent="0.25">
      <c r="A108" s="86"/>
      <c r="B108" s="86"/>
      <c r="F108" s="87"/>
      <c r="G108" s="87"/>
      <c r="H108" s="87"/>
      <c r="I108" s="87"/>
      <c r="J108" s="87"/>
      <c r="K108" s="87"/>
    </row>
    <row r="109" spans="1:11" s="10" customFormat="1" ht="15.75" x14ac:dyDescent="0.25">
      <c r="A109" s="86"/>
      <c r="B109" s="86"/>
      <c r="F109" s="87"/>
      <c r="G109" s="87"/>
      <c r="H109" s="87"/>
      <c r="I109" s="232"/>
      <c r="J109" s="233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C111" s="87"/>
      <c r="D111" s="87"/>
      <c r="E111" s="87"/>
      <c r="F111" s="87"/>
      <c r="G111" s="87"/>
      <c r="H111" s="87"/>
      <c r="I111" s="87"/>
      <c r="J111" s="87"/>
      <c r="K111" s="87"/>
    </row>
    <row r="112" spans="1:11" s="10" customFormat="1" ht="15.75" x14ac:dyDescent="0.25">
      <c r="A112" s="86"/>
      <c r="B112" s="86"/>
      <c r="C112" s="87"/>
      <c r="D112" s="87"/>
      <c r="E112" s="87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2.75" x14ac:dyDescent="0.2">
      <c r="A121" s="86"/>
      <c r="B121" s="86"/>
    </row>
    <row r="122" spans="1:11" s="10" customFormat="1" ht="12.75" x14ac:dyDescent="0.2">
      <c r="A122" s="86"/>
      <c r="B122" s="86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  <c r="J124" s="88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x14ac:dyDescent="0.25">
      <c r="A311" s="146"/>
      <c r="B311" s="146"/>
    </row>
    <row r="312" spans="1:2" x14ac:dyDescent="0.25">
      <c r="A312" s="146"/>
      <c r="B312" s="14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</sheetData>
  <mergeCells count="157">
    <mergeCell ref="B93:C93"/>
    <mergeCell ref="A94:K94"/>
    <mergeCell ref="I99:K99"/>
    <mergeCell ref="A101:C101"/>
    <mergeCell ref="I109:J109"/>
    <mergeCell ref="EW90:EX90"/>
    <mergeCell ref="EY90:EZ90"/>
    <mergeCell ref="FA90:FB90"/>
    <mergeCell ref="FC90:FD90"/>
    <mergeCell ref="DI90:DJ90"/>
    <mergeCell ref="DK90:DL90"/>
    <mergeCell ref="CO90:CP90"/>
    <mergeCell ref="CQ90:CR90"/>
    <mergeCell ref="CS90:CT90"/>
    <mergeCell ref="CU90:CV90"/>
    <mergeCell ref="CW90:CX90"/>
    <mergeCell ref="CY90:CZ90"/>
    <mergeCell ref="CC90:CD90"/>
    <mergeCell ref="CE90:CF90"/>
    <mergeCell ref="CG90:CH90"/>
    <mergeCell ref="CI90:CJ90"/>
    <mergeCell ref="CK90:CL90"/>
    <mergeCell ref="CM90:CN90"/>
    <mergeCell ref="BQ90:BR90"/>
    <mergeCell ref="FE90:FF90"/>
    <mergeCell ref="B91:B92"/>
    <mergeCell ref="EK90:EL90"/>
    <mergeCell ref="EM90:EN90"/>
    <mergeCell ref="EO90:EP90"/>
    <mergeCell ref="EQ90:ER90"/>
    <mergeCell ref="ES90:ET90"/>
    <mergeCell ref="EU90:EV90"/>
    <mergeCell ref="DY90:DZ90"/>
    <mergeCell ref="EA90:EB90"/>
    <mergeCell ref="EC90:ED90"/>
    <mergeCell ref="EE90:EF90"/>
    <mergeCell ref="EG90:EH90"/>
    <mergeCell ref="EI90:EJ90"/>
    <mergeCell ref="DM90:DN90"/>
    <mergeCell ref="DO90:DP90"/>
    <mergeCell ref="DQ90:DR90"/>
    <mergeCell ref="DS90:DT90"/>
    <mergeCell ref="DU90:DV90"/>
    <mergeCell ref="DW90:DX90"/>
    <mergeCell ref="DA90:DB90"/>
    <mergeCell ref="DC90:DD90"/>
    <mergeCell ref="DE90:DF90"/>
    <mergeCell ref="DG90:DH90"/>
    <mergeCell ref="BS90:BT90"/>
    <mergeCell ref="BU90:BV90"/>
    <mergeCell ref="BW90:BX90"/>
    <mergeCell ref="BY90:BZ90"/>
    <mergeCell ref="CA90:CB90"/>
    <mergeCell ref="BE90:BF90"/>
    <mergeCell ref="BG90:BH90"/>
    <mergeCell ref="BI90:BJ90"/>
    <mergeCell ref="BK90:BL90"/>
    <mergeCell ref="BM90:BN90"/>
    <mergeCell ref="BO90:BP90"/>
    <mergeCell ref="AS90:AT90"/>
    <mergeCell ref="AU90:AV90"/>
    <mergeCell ref="AW90:AX90"/>
    <mergeCell ref="AY90:AZ90"/>
    <mergeCell ref="BA90:BB90"/>
    <mergeCell ref="BC90:BD90"/>
    <mergeCell ref="AG90:AH90"/>
    <mergeCell ref="AI90:AJ90"/>
    <mergeCell ref="AK90:AL90"/>
    <mergeCell ref="AM90:AN90"/>
    <mergeCell ref="AO90:AP90"/>
    <mergeCell ref="AQ90:AR90"/>
    <mergeCell ref="U90:V90"/>
    <mergeCell ref="W90:X90"/>
    <mergeCell ref="Y90:Z90"/>
    <mergeCell ref="AA90:AB90"/>
    <mergeCell ref="AC90:AD90"/>
    <mergeCell ref="AE90:AF90"/>
    <mergeCell ref="M90:N90"/>
    <mergeCell ref="O90:P90"/>
    <mergeCell ref="Q90:R90"/>
    <mergeCell ref="S90:T90"/>
    <mergeCell ref="B76:C76"/>
    <mergeCell ref="B79:C79"/>
    <mergeCell ref="B80:C80"/>
    <mergeCell ref="B83:C83"/>
    <mergeCell ref="B89:B90"/>
    <mergeCell ref="B69:C69"/>
    <mergeCell ref="B70:C70"/>
    <mergeCell ref="B71:C71"/>
    <mergeCell ref="B72:C72"/>
    <mergeCell ref="B73:C73"/>
    <mergeCell ref="B75:C75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H22:K22 I21:K21">
    <cfRule type="expression" dxfId="126" priority="17">
      <formula>ROUND(H21,0)-H21&lt;&gt;0</formula>
    </cfRule>
  </conditionalFormatting>
  <conditionalFormatting sqref="H21">
    <cfRule type="expression" dxfId="125" priority="16">
      <formula>ROUND(H21,0)-H21&lt;&gt;0</formula>
    </cfRule>
  </conditionalFormatting>
  <conditionalFormatting sqref="H15:K19">
    <cfRule type="expression" dxfId="124" priority="15">
      <formula>ROUND(H15,0)-H15&lt;&gt;0</formula>
    </cfRule>
  </conditionalFormatting>
  <conditionalFormatting sqref="J70:J71 J77:K78">
    <cfRule type="expression" dxfId="123" priority="14">
      <formula>ROUND(J70,0)-J70&lt;&gt;0</formula>
    </cfRule>
  </conditionalFormatting>
  <conditionalFormatting sqref="K79">
    <cfRule type="expression" dxfId="122" priority="13">
      <formula>ROUND(K79,0)-K79&lt;&gt;0</formula>
    </cfRule>
  </conditionalFormatting>
  <conditionalFormatting sqref="J79">
    <cfRule type="expression" dxfId="121" priority="12">
      <formula>ROUND(J79,0)-J79&lt;&gt;0</formula>
    </cfRule>
  </conditionalFormatting>
  <conditionalFormatting sqref="J69">
    <cfRule type="expression" dxfId="120" priority="11">
      <formula>ROUND(J69,0)-J69&lt;&gt;0</formula>
    </cfRule>
  </conditionalFormatting>
  <conditionalFormatting sqref="J67:K68">
    <cfRule type="expression" dxfId="119" priority="10">
      <formula>ROUND(J67,0)-J67&lt;&gt;0</formula>
    </cfRule>
  </conditionalFormatting>
  <conditionalFormatting sqref="H24">
    <cfRule type="expression" dxfId="118" priority="9">
      <formula>ROUND(H24,0)-H24&lt;&gt;0</formula>
    </cfRule>
  </conditionalFormatting>
  <conditionalFormatting sqref="H25">
    <cfRule type="expression" dxfId="117" priority="8">
      <formula>ROUND(H25,0)-H25&lt;&gt;0</formula>
    </cfRule>
  </conditionalFormatting>
  <conditionalFormatting sqref="H37:I37 H33:I34 H28:J32">
    <cfRule type="expression" dxfId="116" priority="7">
      <formula>ROUND(H28,0)-H28&lt;&gt;0</formula>
    </cfRule>
  </conditionalFormatting>
  <conditionalFormatting sqref="H36:I36">
    <cfRule type="expression" dxfId="115" priority="6">
      <formula>ROUND(H36,0)-H36&lt;&gt;0</formula>
    </cfRule>
  </conditionalFormatting>
  <conditionalFormatting sqref="J34 J36">
    <cfRule type="expression" dxfId="114" priority="5">
      <formula>ROUND(J34,0)-J34&lt;&gt;0</formula>
    </cfRule>
  </conditionalFormatting>
  <conditionalFormatting sqref="H35:I35">
    <cfRule type="expression" dxfId="113" priority="4">
      <formula>ROUND(H35,0)-H35&lt;&gt;0</formula>
    </cfRule>
  </conditionalFormatting>
  <conditionalFormatting sqref="J35">
    <cfRule type="expression" dxfId="112" priority="3">
      <formula>ROUND(J35,0)-J35&lt;&gt;0</formula>
    </cfRule>
  </conditionalFormatting>
  <conditionalFormatting sqref="J33">
    <cfRule type="expression" dxfId="111" priority="2">
      <formula>ROUND(J33,0)-J33&lt;&gt;0</formula>
    </cfRule>
  </conditionalFormatting>
  <conditionalFormatting sqref="J37">
    <cfRule type="expression" dxfId="110" priority="1">
      <formula>ROUND(J37,0)-J37&lt;&gt;0</formula>
    </cfRule>
  </conditionalFormatting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M377"/>
  <sheetViews>
    <sheetView topLeftCell="A22" zoomScale="40" zoomScaleNormal="40" zoomScaleSheetLayoutView="50" workbookViewId="0">
      <selection activeCell="J88" sqref="J88"/>
    </sheetView>
  </sheetViews>
  <sheetFormatPr defaultColWidth="9.140625" defaultRowHeight="15" x14ac:dyDescent="0.25"/>
  <cols>
    <col min="1" max="1" width="21.28515625" style="5" customWidth="1"/>
    <col min="2" max="2" width="48.85546875" style="5" customWidth="1"/>
    <col min="3" max="3" width="96.140625" style="5" customWidth="1"/>
    <col min="4" max="4" width="17.28515625" style="5" customWidth="1"/>
    <col min="5" max="5" width="50.5703125" style="5" customWidth="1"/>
    <col min="6" max="6" width="32.5703125" style="5" customWidth="1"/>
    <col min="7" max="7" width="52.42578125" style="5" customWidth="1"/>
    <col min="8" max="8" width="43.7109375" style="5" customWidth="1"/>
    <col min="9" max="9" width="37.42578125" style="5" customWidth="1"/>
    <col min="10" max="10" width="45.5703125" style="5" customWidth="1"/>
    <col min="11" max="11" width="48.28515625" style="5" customWidth="1"/>
    <col min="12" max="16384" width="9.140625" style="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197" t="s">
        <v>0</v>
      </c>
      <c r="I2" s="197"/>
      <c r="J2" s="197"/>
      <c r="K2" s="197"/>
    </row>
    <row r="3" spans="1:11" ht="23.25" x14ac:dyDescent="0.35">
      <c r="A3" s="4"/>
      <c r="B3" s="4"/>
      <c r="C3" s="4"/>
      <c r="D3" s="4"/>
      <c r="E3" s="4"/>
      <c r="F3" s="4"/>
      <c r="G3" s="4"/>
      <c r="H3" s="197" t="s">
        <v>1</v>
      </c>
      <c r="I3" s="197"/>
      <c r="J3" s="197"/>
      <c r="K3" s="197"/>
    </row>
    <row r="4" spans="1:11" ht="23.25" x14ac:dyDescent="0.35">
      <c r="A4" s="4"/>
      <c r="B4" s="4"/>
      <c r="C4" s="4"/>
      <c r="D4" s="4"/>
      <c r="E4" s="4"/>
      <c r="F4" s="4"/>
      <c r="G4" s="4"/>
      <c r="H4" s="197" t="s">
        <v>2</v>
      </c>
      <c r="I4" s="197"/>
      <c r="J4" s="197"/>
      <c r="K4" s="197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198" t="s">
        <v>189</v>
      </c>
      <c r="B7" s="198"/>
      <c r="C7" s="198"/>
      <c r="D7" s="198"/>
      <c r="E7" s="268"/>
      <c r="F7" s="268"/>
      <c r="G7" s="268"/>
      <c r="H7" s="268"/>
      <c r="I7" s="268"/>
      <c r="J7" s="268"/>
      <c r="K7" s="268"/>
    </row>
    <row r="8" spans="1:11" ht="51.75" x14ac:dyDescent="0.65">
      <c r="A8" s="198" t="s">
        <v>3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 ht="37.5" customHeight="1" x14ac:dyDescent="0.45">
      <c r="A9" s="200" t="s">
        <v>4</v>
      </c>
      <c r="B9" s="200"/>
      <c r="C9" s="7"/>
      <c r="D9" s="7"/>
      <c r="E9" s="8"/>
      <c r="F9" s="8"/>
      <c r="G9" s="8"/>
      <c r="H9" s="8"/>
      <c r="I9" s="8"/>
      <c r="J9" s="8"/>
      <c r="K9" s="9">
        <v>45737</v>
      </c>
    </row>
    <row r="10" spans="1:11" s="10" customFormat="1" ht="32.25" customHeight="1" x14ac:dyDescent="0.2">
      <c r="A10" s="255" t="s">
        <v>5</v>
      </c>
      <c r="B10" s="257" t="s">
        <v>6</v>
      </c>
      <c r="C10" s="258"/>
      <c r="D10" s="261" t="s">
        <v>7</v>
      </c>
      <c r="E10" s="263" t="s">
        <v>8</v>
      </c>
      <c r="F10" s="264"/>
      <c r="G10" s="264"/>
      <c r="H10" s="264"/>
      <c r="I10" s="264"/>
      <c r="J10" s="192"/>
      <c r="K10" s="193"/>
    </row>
    <row r="11" spans="1:11" s="10" customFormat="1" ht="114.75" customHeight="1" x14ac:dyDescent="0.2">
      <c r="A11" s="256"/>
      <c r="B11" s="259"/>
      <c r="C11" s="260"/>
      <c r="D11" s="262"/>
      <c r="E11" s="163" t="s">
        <v>9</v>
      </c>
      <c r="F11" s="163" t="s">
        <v>10</v>
      </c>
      <c r="G11" s="149" t="s">
        <v>11</v>
      </c>
      <c r="H11" s="149" t="s">
        <v>12</v>
      </c>
      <c r="I11" s="149" t="s">
        <v>13</v>
      </c>
      <c r="J11" s="149" t="s">
        <v>14</v>
      </c>
      <c r="K11" s="149" t="s">
        <v>15</v>
      </c>
    </row>
    <row r="12" spans="1:11" s="10" customFormat="1" ht="25.5" hidden="1" customHeight="1" x14ac:dyDescent="0.4">
      <c r="A12" s="13">
        <v>1</v>
      </c>
      <c r="B12" s="265">
        <v>2</v>
      </c>
      <c r="C12" s="265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s="20" customFormat="1" ht="62.25" customHeight="1" x14ac:dyDescent="0.2">
      <c r="A13" s="17">
        <v>1</v>
      </c>
      <c r="B13" s="266" t="s">
        <v>190</v>
      </c>
      <c r="C13" s="267"/>
      <c r="D13" s="18" t="s">
        <v>17</v>
      </c>
      <c r="E13" s="19">
        <v>162095784</v>
      </c>
      <c r="F13" s="19"/>
      <c r="G13" s="19">
        <v>162095784</v>
      </c>
      <c r="H13" s="19">
        <v>135430722</v>
      </c>
      <c r="I13" s="19">
        <v>4390951</v>
      </c>
      <c r="J13" s="19">
        <v>22274111</v>
      </c>
      <c r="K13" s="19"/>
    </row>
    <row r="14" spans="1:11" s="20" customFormat="1" ht="65.25" customHeight="1" x14ac:dyDescent="0.2">
      <c r="A14" s="21" t="s">
        <v>18</v>
      </c>
      <c r="B14" s="241" t="s">
        <v>191</v>
      </c>
      <c r="C14" s="242"/>
      <c r="D14" s="22" t="s">
        <v>17</v>
      </c>
      <c r="E14" s="23">
        <v>115477992</v>
      </c>
      <c r="F14" s="23"/>
      <c r="G14" s="23">
        <v>115477992</v>
      </c>
      <c r="H14" s="23">
        <v>101405899</v>
      </c>
      <c r="I14" s="23">
        <v>4390951</v>
      </c>
      <c r="J14" s="23">
        <v>9681142</v>
      </c>
      <c r="K14" s="23"/>
    </row>
    <row r="15" spans="1:11" s="20" customFormat="1" ht="63.75" customHeight="1" x14ac:dyDescent="0.2">
      <c r="A15" s="24" t="s">
        <v>20</v>
      </c>
      <c r="B15" s="239" t="s">
        <v>192</v>
      </c>
      <c r="C15" s="240"/>
      <c r="D15" s="25" t="s">
        <v>17</v>
      </c>
      <c r="E15" s="26">
        <v>11757577</v>
      </c>
      <c r="F15" s="26"/>
      <c r="G15" s="26">
        <v>11757577</v>
      </c>
      <c r="H15" s="26">
        <v>10158336</v>
      </c>
      <c r="I15" s="26"/>
      <c r="J15" s="26">
        <v>1599241</v>
      </c>
      <c r="K15" s="26"/>
    </row>
    <row r="16" spans="1:11" s="20" customFormat="1" ht="61.5" customHeight="1" x14ac:dyDescent="0.2">
      <c r="A16" s="24" t="s">
        <v>22</v>
      </c>
      <c r="B16" s="239" t="s">
        <v>193</v>
      </c>
      <c r="C16" s="240"/>
      <c r="D16" s="25" t="s">
        <v>17</v>
      </c>
      <c r="E16" s="26">
        <v>73281456</v>
      </c>
      <c r="F16" s="26"/>
      <c r="G16" s="26">
        <v>73281456</v>
      </c>
      <c r="H16" s="176">
        <v>66470651</v>
      </c>
      <c r="I16" s="26">
        <v>4390951</v>
      </c>
      <c r="J16" s="26">
        <v>2419854</v>
      </c>
      <c r="K16" s="26"/>
    </row>
    <row r="17" spans="1:11" s="20" customFormat="1" ht="59.25" customHeight="1" x14ac:dyDescent="0.2">
      <c r="A17" s="24" t="s">
        <v>24</v>
      </c>
      <c r="B17" s="251" t="s">
        <v>194</v>
      </c>
      <c r="C17" s="252"/>
      <c r="D17" s="25" t="s">
        <v>17</v>
      </c>
      <c r="E17" s="26">
        <v>14037654</v>
      </c>
      <c r="F17" s="26"/>
      <c r="G17" s="26">
        <v>14037654</v>
      </c>
      <c r="H17" s="26">
        <v>14037654</v>
      </c>
      <c r="I17" s="26"/>
      <c r="J17" s="26"/>
      <c r="K17" s="26"/>
    </row>
    <row r="18" spans="1:11" s="20" customFormat="1" ht="59.25" customHeight="1" x14ac:dyDescent="0.2">
      <c r="A18" s="24" t="s">
        <v>26</v>
      </c>
      <c r="B18" s="239" t="s">
        <v>195</v>
      </c>
      <c r="C18" s="240"/>
      <c r="D18" s="25" t="s">
        <v>17</v>
      </c>
      <c r="E18" s="26">
        <v>15981725</v>
      </c>
      <c r="F18" s="26"/>
      <c r="G18" s="26">
        <v>15981725</v>
      </c>
      <c r="H18" s="26">
        <v>10319678</v>
      </c>
      <c r="I18" s="26"/>
      <c r="J18" s="26">
        <v>5662047</v>
      </c>
      <c r="K18" s="26"/>
    </row>
    <row r="19" spans="1:11" s="20" customFormat="1" ht="85.5" customHeight="1" x14ac:dyDescent="0.2">
      <c r="A19" s="24" t="s">
        <v>28</v>
      </c>
      <c r="B19" s="253" t="s">
        <v>196</v>
      </c>
      <c r="C19" s="254"/>
      <c r="D19" s="25" t="s">
        <v>17</v>
      </c>
      <c r="E19" s="26">
        <v>419580</v>
      </c>
      <c r="F19" s="26"/>
      <c r="G19" s="26">
        <v>419580</v>
      </c>
      <c r="H19" s="26">
        <v>419580</v>
      </c>
      <c r="I19" s="26"/>
      <c r="J19" s="26"/>
      <c r="K19" s="26"/>
    </row>
    <row r="20" spans="1:11" s="20" customFormat="1" ht="62.25" customHeight="1" x14ac:dyDescent="0.2">
      <c r="A20" s="21" t="s">
        <v>30</v>
      </c>
      <c r="B20" s="241" t="s">
        <v>197</v>
      </c>
      <c r="C20" s="242"/>
      <c r="D20" s="22" t="s">
        <v>17</v>
      </c>
      <c r="E20" s="28">
        <v>13742743</v>
      </c>
      <c r="F20" s="28"/>
      <c r="G20" s="23">
        <v>13742743</v>
      </c>
      <c r="H20" s="23">
        <v>13742743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39" t="s">
        <v>198</v>
      </c>
      <c r="C21" s="240"/>
      <c r="D21" s="25" t="s">
        <v>17</v>
      </c>
      <c r="E21" s="26">
        <v>13742743</v>
      </c>
      <c r="F21" s="26"/>
      <c r="G21" s="26">
        <v>13742743</v>
      </c>
      <c r="H21" s="26">
        <v>13742743</v>
      </c>
      <c r="I21" s="26"/>
      <c r="J21" s="26"/>
      <c r="K21" s="26"/>
    </row>
    <row r="22" spans="1:11" s="20" customFormat="1" ht="62.25" customHeight="1" x14ac:dyDescent="0.2">
      <c r="A22" s="24" t="s">
        <v>34</v>
      </c>
      <c r="B22" s="239" t="s">
        <v>199</v>
      </c>
      <c r="C22" s="240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1" s="20" customFormat="1" ht="78.75" customHeight="1" x14ac:dyDescent="0.2">
      <c r="A23" s="21" t="s">
        <v>36</v>
      </c>
      <c r="B23" s="241" t="s">
        <v>200</v>
      </c>
      <c r="C23" s="242"/>
      <c r="D23" s="22" t="s">
        <v>17</v>
      </c>
      <c r="E23" s="28">
        <v>7226203</v>
      </c>
      <c r="F23" s="28"/>
      <c r="G23" s="23">
        <v>7226203</v>
      </c>
      <c r="H23" s="23">
        <v>7226203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39" t="s">
        <v>201</v>
      </c>
      <c r="C24" s="240"/>
      <c r="D24" s="25" t="s">
        <v>17</v>
      </c>
      <c r="E24" s="26">
        <v>4271663</v>
      </c>
      <c r="F24" s="26"/>
      <c r="G24" s="26">
        <v>4271663</v>
      </c>
      <c r="H24" s="26">
        <v>4271663</v>
      </c>
      <c r="I24" s="26"/>
      <c r="J24" s="26"/>
      <c r="K24" s="26"/>
    </row>
    <row r="25" spans="1:11" s="20" customFormat="1" ht="59.25" customHeight="1" x14ac:dyDescent="0.2">
      <c r="A25" s="24" t="s">
        <v>40</v>
      </c>
      <c r="B25" s="239" t="s">
        <v>202</v>
      </c>
      <c r="C25" s="240"/>
      <c r="D25" s="25" t="s">
        <v>17</v>
      </c>
      <c r="E25" s="26">
        <v>2954540</v>
      </c>
      <c r="F25" s="26"/>
      <c r="G25" s="29">
        <v>2954540</v>
      </c>
      <c r="H25" s="26">
        <v>2954540</v>
      </c>
      <c r="I25" s="26"/>
      <c r="J25" s="26"/>
      <c r="K25" s="26"/>
    </row>
    <row r="26" spans="1:11" s="20" customFormat="1" ht="61.5" customHeight="1" x14ac:dyDescent="0.2">
      <c r="A26" s="24" t="s">
        <v>42</v>
      </c>
      <c r="B26" s="239" t="s">
        <v>203</v>
      </c>
      <c r="C26" s="240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1" s="20" customFormat="1" ht="65.25" customHeight="1" x14ac:dyDescent="0.2">
      <c r="A27" s="21" t="s">
        <v>44</v>
      </c>
      <c r="B27" s="241" t="s">
        <v>204</v>
      </c>
      <c r="C27" s="242"/>
      <c r="D27" s="22" t="s">
        <v>17</v>
      </c>
      <c r="E27" s="28">
        <v>25648846</v>
      </c>
      <c r="F27" s="28"/>
      <c r="G27" s="28">
        <v>25648846</v>
      </c>
      <c r="H27" s="28">
        <v>13055877</v>
      </c>
      <c r="I27" s="28"/>
      <c r="J27" s="28">
        <v>12592969</v>
      </c>
      <c r="K27" s="28"/>
    </row>
    <row r="28" spans="1:11" s="20" customFormat="1" ht="51.75" customHeight="1" x14ac:dyDescent="0.2">
      <c r="A28" s="24" t="s">
        <v>46</v>
      </c>
      <c r="B28" s="239" t="s">
        <v>205</v>
      </c>
      <c r="C28" s="240"/>
      <c r="D28" s="25" t="s">
        <v>17</v>
      </c>
      <c r="E28" s="26">
        <v>13499103</v>
      </c>
      <c r="F28" s="26"/>
      <c r="G28" s="26">
        <v>13499103</v>
      </c>
      <c r="H28" s="26"/>
      <c r="I28" s="26"/>
      <c r="J28" s="164">
        <v>13499103</v>
      </c>
      <c r="K28" s="26"/>
    </row>
    <row r="29" spans="1:11" s="20" customFormat="1" ht="59.25" customHeight="1" x14ac:dyDescent="0.2">
      <c r="A29" s="24" t="s">
        <v>48</v>
      </c>
      <c r="B29" s="251" t="s">
        <v>206</v>
      </c>
      <c r="C29" s="252"/>
      <c r="D29" s="25" t="s">
        <v>17</v>
      </c>
      <c r="E29" s="26">
        <v>80120</v>
      </c>
      <c r="F29" s="26"/>
      <c r="G29" s="26">
        <v>80120</v>
      </c>
      <c r="H29" s="26"/>
      <c r="I29" s="26"/>
      <c r="J29" s="26">
        <v>80120</v>
      </c>
      <c r="K29" s="26"/>
    </row>
    <row r="30" spans="1:11" s="20" customFormat="1" ht="59.25" customHeight="1" x14ac:dyDescent="0.2">
      <c r="A30" s="24" t="s">
        <v>50</v>
      </c>
      <c r="B30" s="251" t="s">
        <v>207</v>
      </c>
      <c r="C30" s="252"/>
      <c r="D30" s="25" t="s">
        <v>17</v>
      </c>
      <c r="E30" s="26">
        <v>998784</v>
      </c>
      <c r="F30" s="26"/>
      <c r="G30" s="26">
        <v>998784</v>
      </c>
      <c r="H30" s="26">
        <v>998784</v>
      </c>
      <c r="I30" s="26"/>
      <c r="J30" s="26"/>
      <c r="K30" s="26"/>
    </row>
    <row r="31" spans="1:11" s="20" customFormat="1" ht="72" customHeight="1" x14ac:dyDescent="0.2">
      <c r="A31" s="24" t="s">
        <v>52</v>
      </c>
      <c r="B31" s="251" t="s">
        <v>208</v>
      </c>
      <c r="C31" s="252"/>
      <c r="D31" s="25" t="s">
        <v>17</v>
      </c>
      <c r="E31" s="26">
        <v>574560</v>
      </c>
      <c r="F31" s="26"/>
      <c r="G31" s="26">
        <v>574560</v>
      </c>
      <c r="H31" s="26"/>
      <c r="I31" s="26"/>
      <c r="J31" s="26">
        <v>574560</v>
      </c>
      <c r="K31" s="26"/>
    </row>
    <row r="32" spans="1:11" s="20" customFormat="1" ht="51.75" customHeight="1" x14ac:dyDescent="0.2">
      <c r="A32" s="24" t="s">
        <v>54</v>
      </c>
      <c r="B32" s="239" t="s">
        <v>209</v>
      </c>
      <c r="C32" s="240"/>
      <c r="D32" s="25" t="s">
        <v>17</v>
      </c>
      <c r="E32" s="26">
        <v>12976575</v>
      </c>
      <c r="F32" s="26"/>
      <c r="G32" s="26">
        <v>12976575</v>
      </c>
      <c r="H32" s="26">
        <v>12057093</v>
      </c>
      <c r="I32" s="26"/>
      <c r="J32" s="26">
        <v>919482</v>
      </c>
      <c r="K32" s="26"/>
    </row>
    <row r="33" spans="1:11" s="20" customFormat="1" ht="45" customHeight="1" x14ac:dyDescent="0.2">
      <c r="A33" s="24" t="s">
        <v>56</v>
      </c>
      <c r="B33" s="239" t="s">
        <v>57</v>
      </c>
      <c r="C33" s="240"/>
      <c r="D33" s="25" t="s">
        <v>17</v>
      </c>
      <c r="E33" s="26">
        <v>0</v>
      </c>
      <c r="F33" s="26"/>
      <c r="G33" s="26">
        <v>0</v>
      </c>
      <c r="H33" s="30"/>
      <c r="I33" s="30"/>
      <c r="J33" s="31"/>
      <c r="K33" s="26"/>
    </row>
    <row r="34" spans="1:11" s="20" customFormat="1" ht="66" customHeight="1" x14ac:dyDescent="0.2">
      <c r="A34" s="24" t="s">
        <v>58</v>
      </c>
      <c r="B34" s="239" t="s">
        <v>210</v>
      </c>
      <c r="C34" s="240"/>
      <c r="D34" s="25" t="s">
        <v>17</v>
      </c>
      <c r="E34" s="26">
        <v>1235850</v>
      </c>
      <c r="F34" s="26"/>
      <c r="G34" s="26">
        <v>1235850</v>
      </c>
      <c r="H34" s="26"/>
      <c r="I34" s="26"/>
      <c r="J34" s="31">
        <v>1235850</v>
      </c>
      <c r="K34" s="26"/>
    </row>
    <row r="35" spans="1:11" s="20" customFormat="1" ht="66" customHeight="1" x14ac:dyDescent="0.2">
      <c r="A35" s="32" t="s">
        <v>60</v>
      </c>
      <c r="B35" s="239" t="s">
        <v>211</v>
      </c>
      <c r="C35" s="240"/>
      <c r="D35" s="33" t="s">
        <v>17</v>
      </c>
      <c r="E35" s="26">
        <v>920810</v>
      </c>
      <c r="F35" s="26"/>
      <c r="G35" s="26">
        <v>920810</v>
      </c>
      <c r="H35" s="26"/>
      <c r="I35" s="26"/>
      <c r="J35" s="31">
        <v>920810</v>
      </c>
      <c r="K35" s="26"/>
    </row>
    <row r="36" spans="1:11" s="20" customFormat="1" ht="66" customHeight="1" x14ac:dyDescent="0.2">
      <c r="A36" s="24" t="s">
        <v>62</v>
      </c>
      <c r="B36" s="239" t="s">
        <v>212</v>
      </c>
      <c r="C36" s="240"/>
      <c r="D36" s="25" t="s">
        <v>17</v>
      </c>
      <c r="E36" s="26">
        <v>2983816</v>
      </c>
      <c r="F36" s="26"/>
      <c r="G36" s="26">
        <v>2983816</v>
      </c>
      <c r="H36" s="26"/>
      <c r="I36" s="26"/>
      <c r="J36" s="31">
        <v>2983816</v>
      </c>
      <c r="K36" s="26"/>
    </row>
    <row r="37" spans="1:11" s="20" customFormat="1" ht="66" customHeight="1" x14ac:dyDescent="0.2">
      <c r="A37" s="24" t="s">
        <v>64</v>
      </c>
      <c r="B37" s="239" t="s">
        <v>65</v>
      </c>
      <c r="C37" s="240"/>
      <c r="D37" s="25" t="s">
        <v>17</v>
      </c>
      <c r="E37" s="176">
        <v>-7620772</v>
      </c>
      <c r="F37" s="26"/>
      <c r="G37" s="26">
        <v>-7620772</v>
      </c>
      <c r="H37" s="30"/>
      <c r="I37" s="30"/>
      <c r="J37" s="31">
        <v>-7620772</v>
      </c>
      <c r="K37" s="26"/>
    </row>
    <row r="38" spans="1:11" s="20" customFormat="1" ht="32.25" customHeight="1" x14ac:dyDescent="0.2">
      <c r="A38" s="17" t="s">
        <v>66</v>
      </c>
      <c r="B38" s="247" t="s">
        <v>67</v>
      </c>
      <c r="C38" s="248"/>
      <c r="D38" s="18" t="s">
        <v>17</v>
      </c>
      <c r="E38" s="34">
        <v>155714359.43099999</v>
      </c>
      <c r="F38" s="35">
        <v>0</v>
      </c>
      <c r="G38" s="35">
        <v>155714359.43099999</v>
      </c>
      <c r="H38" s="35">
        <v>2943193.8190000001</v>
      </c>
      <c r="I38" s="35">
        <v>60355.08</v>
      </c>
      <c r="J38" s="35">
        <v>50385009.375</v>
      </c>
      <c r="K38" s="35">
        <v>102325801.15699999</v>
      </c>
    </row>
    <row r="39" spans="1:11" s="20" customFormat="1" ht="32.25" customHeight="1" x14ac:dyDescent="0.2">
      <c r="A39" s="21" t="s">
        <v>68</v>
      </c>
      <c r="B39" s="249" t="s">
        <v>213</v>
      </c>
      <c r="C39" s="250"/>
      <c r="D39" s="36" t="s">
        <v>17</v>
      </c>
      <c r="E39" s="37">
        <v>143441219.26999998</v>
      </c>
      <c r="F39" s="38">
        <v>0</v>
      </c>
      <c r="G39" s="38">
        <v>143441219.26999998</v>
      </c>
      <c r="H39" s="38">
        <v>2943193.8190000001</v>
      </c>
      <c r="I39" s="38">
        <v>60355.08</v>
      </c>
      <c r="J39" s="38">
        <v>38414809.612999998</v>
      </c>
      <c r="K39" s="38">
        <v>102022860.75799999</v>
      </c>
    </row>
    <row r="40" spans="1:11" s="20" customFormat="1" ht="59.25" customHeight="1" x14ac:dyDescent="0.2">
      <c r="A40" s="21" t="s">
        <v>70</v>
      </c>
      <c r="B40" s="241" t="s">
        <v>71</v>
      </c>
      <c r="C40" s="242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11" s="43" customFormat="1" ht="39" customHeight="1" x14ac:dyDescent="0.3">
      <c r="A41" s="24" t="s">
        <v>72</v>
      </c>
      <c r="B41" s="239" t="s">
        <v>214</v>
      </c>
      <c r="C41" s="240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11" s="20" customFormat="1" ht="67.5" customHeight="1" x14ac:dyDescent="0.2">
      <c r="A42" s="21" t="s">
        <v>74</v>
      </c>
      <c r="B42" s="241" t="s">
        <v>215</v>
      </c>
      <c r="C42" s="242"/>
      <c r="D42" s="44" t="s">
        <v>17</v>
      </c>
      <c r="E42" s="38">
        <v>143441219.26999998</v>
      </c>
      <c r="F42" s="38">
        <v>0</v>
      </c>
      <c r="G42" s="38">
        <v>143441219.26999998</v>
      </c>
      <c r="H42" s="38">
        <v>2943193.8190000001</v>
      </c>
      <c r="I42" s="38">
        <v>60355.08</v>
      </c>
      <c r="J42" s="38">
        <v>38414809.612999998</v>
      </c>
      <c r="K42" s="38">
        <v>102022860.75799999</v>
      </c>
    </row>
    <row r="43" spans="1:11" s="20" customFormat="1" ht="91.5" customHeight="1" x14ac:dyDescent="0.2">
      <c r="A43" s="21" t="s">
        <v>76</v>
      </c>
      <c r="B43" s="241" t="s">
        <v>77</v>
      </c>
      <c r="C43" s="242"/>
      <c r="D43" s="22" t="s">
        <v>17</v>
      </c>
      <c r="E43" s="37">
        <v>138261100.463</v>
      </c>
      <c r="F43" s="38">
        <v>0</v>
      </c>
      <c r="G43" s="38">
        <v>138261100.463</v>
      </c>
      <c r="H43" s="38">
        <v>2943193.8190000001</v>
      </c>
      <c r="I43" s="38">
        <v>60355.08</v>
      </c>
      <c r="J43" s="38">
        <v>33431050.263</v>
      </c>
      <c r="K43" s="38">
        <v>101826501.30099998</v>
      </c>
    </row>
    <row r="44" spans="1:11" s="20" customFormat="1" ht="52.5" customHeight="1" x14ac:dyDescent="0.2">
      <c r="A44" s="24" t="s">
        <v>78</v>
      </c>
      <c r="B44" s="239" t="s">
        <v>216</v>
      </c>
      <c r="C44" s="240"/>
      <c r="D44" s="25" t="s">
        <v>17</v>
      </c>
      <c r="E44" s="45">
        <v>24969427.599999998</v>
      </c>
      <c r="F44" s="45"/>
      <c r="G44" s="45">
        <v>24969427.599999998</v>
      </c>
      <c r="H44" s="45"/>
      <c r="I44" s="45"/>
      <c r="J44" s="165">
        <v>3285683.1090000002</v>
      </c>
      <c r="K44" s="165">
        <v>21683744.490999997</v>
      </c>
    </row>
    <row r="45" spans="1:11" s="20" customFormat="1" ht="52.5" customHeight="1" x14ac:dyDescent="0.2">
      <c r="A45" s="24" t="s">
        <v>80</v>
      </c>
      <c r="B45" s="239" t="s">
        <v>217</v>
      </c>
      <c r="C45" s="240"/>
      <c r="D45" s="25" t="s">
        <v>17</v>
      </c>
      <c r="E45" s="45">
        <v>1156571.0690000001</v>
      </c>
      <c r="F45" s="45"/>
      <c r="G45" s="45">
        <v>1156571.0690000001</v>
      </c>
      <c r="H45" s="45"/>
      <c r="I45" s="45"/>
      <c r="J45" s="120">
        <v>200879.948</v>
      </c>
      <c r="K45" s="120">
        <v>955691.12100000004</v>
      </c>
    </row>
    <row r="46" spans="1:11" s="20" customFormat="1" ht="58.5" customHeight="1" x14ac:dyDescent="0.2">
      <c r="A46" s="24" t="s">
        <v>82</v>
      </c>
      <c r="B46" s="239" t="s">
        <v>218</v>
      </c>
      <c r="C46" s="240"/>
      <c r="D46" s="25" t="s">
        <v>17</v>
      </c>
      <c r="E46" s="45">
        <v>61766897.400000006</v>
      </c>
      <c r="F46" s="45"/>
      <c r="G46" s="45">
        <v>61766897.400000006</v>
      </c>
      <c r="H46" s="45"/>
      <c r="I46" s="120">
        <v>60355.08</v>
      </c>
      <c r="J46" s="165">
        <v>20313091.975000001</v>
      </c>
      <c r="K46" s="165">
        <v>41393450.345000006</v>
      </c>
    </row>
    <row r="47" spans="1:11" s="20" customFormat="1" ht="57" customHeight="1" x14ac:dyDescent="0.2">
      <c r="A47" s="24" t="s">
        <v>84</v>
      </c>
      <c r="B47" s="239" t="s">
        <v>219</v>
      </c>
      <c r="C47" s="240"/>
      <c r="D47" s="25" t="s">
        <v>17</v>
      </c>
      <c r="E47" s="45">
        <v>11248664.550999999</v>
      </c>
      <c r="F47" s="45"/>
      <c r="G47" s="45">
        <v>11248664.550999999</v>
      </c>
      <c r="H47" s="45"/>
      <c r="I47" s="45"/>
      <c r="J47" s="120">
        <v>2269542.7390000001</v>
      </c>
      <c r="K47" s="165">
        <v>8979121.811999999</v>
      </c>
    </row>
    <row r="48" spans="1:11" s="20" customFormat="1" ht="54.75" customHeight="1" x14ac:dyDescent="0.2">
      <c r="A48" s="24" t="s">
        <v>86</v>
      </c>
      <c r="B48" s="239" t="s">
        <v>220</v>
      </c>
      <c r="C48" s="240"/>
      <c r="D48" s="25" t="s">
        <v>17</v>
      </c>
      <c r="E48" s="45">
        <v>9192688.1659999993</v>
      </c>
      <c r="F48" s="45"/>
      <c r="G48" s="45">
        <v>9192688.1659999993</v>
      </c>
      <c r="H48" s="45"/>
      <c r="I48" s="45"/>
      <c r="J48" s="120">
        <v>356417.61700000003</v>
      </c>
      <c r="K48" s="120">
        <v>8836270.5489999987</v>
      </c>
    </row>
    <row r="49" spans="1:11" s="20" customFormat="1" ht="54.75" customHeight="1" x14ac:dyDescent="0.2">
      <c r="A49" s="24" t="s">
        <v>88</v>
      </c>
      <c r="B49" s="239" t="s">
        <v>221</v>
      </c>
      <c r="C49" s="240"/>
      <c r="D49" s="25" t="s">
        <v>17</v>
      </c>
      <c r="E49" s="45">
        <v>2548.3249999999998</v>
      </c>
      <c r="F49" s="45"/>
      <c r="G49" s="45">
        <v>2548.3249999999998</v>
      </c>
      <c r="H49" s="45"/>
      <c r="I49" s="45"/>
      <c r="J49" s="45"/>
      <c r="K49" s="177">
        <v>2548.3249999999998</v>
      </c>
    </row>
    <row r="50" spans="1:11" s="20" customFormat="1" ht="60.75" customHeight="1" x14ac:dyDescent="0.2">
      <c r="A50" s="24" t="s">
        <v>90</v>
      </c>
      <c r="B50" s="239" t="s">
        <v>222</v>
      </c>
      <c r="C50" s="240"/>
      <c r="D50" s="25" t="s">
        <v>17</v>
      </c>
      <c r="E50" s="45">
        <v>24952.539000000001</v>
      </c>
      <c r="F50" s="45"/>
      <c r="G50" s="45">
        <v>24952.539000000001</v>
      </c>
      <c r="H50" s="45"/>
      <c r="I50" s="45"/>
      <c r="J50" s="45"/>
      <c r="K50" s="120">
        <v>24952.539000000001</v>
      </c>
    </row>
    <row r="51" spans="1:11" s="20" customFormat="1" ht="54.75" customHeight="1" x14ac:dyDescent="0.2">
      <c r="A51" s="24" t="s">
        <v>92</v>
      </c>
      <c r="B51" s="239" t="s">
        <v>223</v>
      </c>
      <c r="C51" s="240"/>
      <c r="D51" s="25" t="s">
        <v>17</v>
      </c>
      <c r="E51" s="45">
        <v>11022398.168</v>
      </c>
      <c r="F51" s="45"/>
      <c r="G51" s="45">
        <v>11022398.168</v>
      </c>
      <c r="H51" s="45"/>
      <c r="I51" s="45"/>
      <c r="J51" s="120">
        <v>4886840.7379999999</v>
      </c>
      <c r="K51" s="120">
        <v>6135557.4299999997</v>
      </c>
    </row>
    <row r="52" spans="1:11" s="20" customFormat="1" ht="65.25" customHeight="1" x14ac:dyDescent="0.2">
      <c r="A52" s="24" t="s">
        <v>94</v>
      </c>
      <c r="B52" s="239" t="s">
        <v>224</v>
      </c>
      <c r="C52" s="240"/>
      <c r="D52" s="25" t="s">
        <v>17</v>
      </c>
      <c r="E52" s="45">
        <v>446487.728</v>
      </c>
      <c r="F52" s="45"/>
      <c r="G52" s="45">
        <v>446487.728</v>
      </c>
      <c r="H52" s="45"/>
      <c r="I52" s="45"/>
      <c r="J52" s="120">
        <v>198856.08799999999</v>
      </c>
      <c r="K52" s="120">
        <v>247631.64</v>
      </c>
    </row>
    <row r="53" spans="1:11" s="20" customFormat="1" ht="65.25" customHeight="1" x14ac:dyDescent="0.2">
      <c r="A53" s="24" t="s">
        <v>96</v>
      </c>
      <c r="B53" s="239" t="s">
        <v>225</v>
      </c>
      <c r="C53" s="240"/>
      <c r="D53" s="25" t="s">
        <v>17</v>
      </c>
      <c r="E53" s="45">
        <v>18430464.917000003</v>
      </c>
      <c r="F53" s="45"/>
      <c r="G53" s="45">
        <v>18430464.917000003</v>
      </c>
      <c r="H53" s="120">
        <v>2943193.8190000001</v>
      </c>
      <c r="I53" s="120"/>
      <c r="J53" s="120">
        <v>1919738.0490000001</v>
      </c>
      <c r="K53" s="120">
        <v>13567533.049000001</v>
      </c>
    </row>
    <row r="54" spans="1:11" s="20" customFormat="1" ht="65.25" customHeight="1" x14ac:dyDescent="0.2">
      <c r="A54" s="24" t="s">
        <v>98</v>
      </c>
      <c r="B54" s="239" t="s">
        <v>226</v>
      </c>
      <c r="C54" s="240"/>
      <c r="D54" s="25" t="s">
        <v>17</v>
      </c>
      <c r="E54" s="45">
        <v>0</v>
      </c>
      <c r="F54" s="45"/>
      <c r="G54" s="45">
        <v>0</v>
      </c>
      <c r="H54" s="45"/>
      <c r="I54" s="45"/>
      <c r="J54" s="45"/>
      <c r="K54" s="45"/>
    </row>
    <row r="55" spans="1:11" s="20" customFormat="1" ht="42.75" customHeight="1" x14ac:dyDescent="0.2">
      <c r="A55" s="24" t="s">
        <v>100</v>
      </c>
      <c r="B55" s="239" t="s">
        <v>227</v>
      </c>
      <c r="C55" s="240"/>
      <c r="D55" s="25" t="s">
        <v>17</v>
      </c>
      <c r="E55" s="45">
        <v>0</v>
      </c>
      <c r="F55" s="45"/>
      <c r="G55" s="45">
        <v>0</v>
      </c>
      <c r="H55" s="45"/>
      <c r="I55" s="45"/>
      <c r="J55" s="45"/>
      <c r="K55" s="45"/>
    </row>
    <row r="56" spans="1:11" s="20" customFormat="1" ht="57.75" customHeight="1" x14ac:dyDescent="0.2">
      <c r="A56" s="21" t="s">
        <v>102</v>
      </c>
      <c r="B56" s="241" t="s">
        <v>228</v>
      </c>
      <c r="C56" s="242"/>
      <c r="D56" s="22" t="s">
        <v>17</v>
      </c>
      <c r="E56" s="37">
        <v>27811.864000000001</v>
      </c>
      <c r="F56" s="38">
        <v>0</v>
      </c>
      <c r="G56" s="38">
        <v>27811.864000000001</v>
      </c>
      <c r="H56" s="38">
        <v>0</v>
      </c>
      <c r="I56" s="38">
        <v>0</v>
      </c>
      <c r="J56" s="38">
        <v>27811.864000000001</v>
      </c>
      <c r="K56" s="38">
        <v>0</v>
      </c>
    </row>
    <row r="57" spans="1:11" s="20" customFormat="1" ht="55.5" customHeight="1" x14ac:dyDescent="0.2">
      <c r="A57" s="24" t="s">
        <v>104</v>
      </c>
      <c r="B57" s="239" t="s">
        <v>105</v>
      </c>
      <c r="C57" s="240"/>
      <c r="D57" s="25" t="s">
        <v>17</v>
      </c>
      <c r="E57" s="45">
        <v>27811.864000000001</v>
      </c>
      <c r="F57" s="45"/>
      <c r="G57" s="45">
        <v>27811.864000000001</v>
      </c>
      <c r="H57" s="45"/>
      <c r="I57" s="45"/>
      <c r="J57" s="120">
        <v>27811.864000000001</v>
      </c>
      <c r="K57" s="45">
        <v>0</v>
      </c>
    </row>
    <row r="58" spans="1:11" s="20" customFormat="1" ht="46.5" customHeight="1" x14ac:dyDescent="0.2">
      <c r="A58" s="24" t="s">
        <v>106</v>
      </c>
      <c r="B58" s="239" t="s">
        <v>107</v>
      </c>
      <c r="C58" s="240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1" s="20" customFormat="1" ht="46.5" customHeight="1" x14ac:dyDescent="0.2">
      <c r="A59" s="24" t="s">
        <v>108</v>
      </c>
      <c r="B59" s="239" t="s">
        <v>109</v>
      </c>
      <c r="C59" s="240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1" s="20" customFormat="1" ht="40.5" customHeight="1" x14ac:dyDescent="0.2">
      <c r="A60" s="24" t="s">
        <v>110</v>
      </c>
      <c r="B60" s="239" t="s">
        <v>111</v>
      </c>
      <c r="C60" s="240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1" s="20" customFormat="1" ht="34.5" customHeight="1" x14ac:dyDescent="0.2">
      <c r="A61" s="24" t="s">
        <v>112</v>
      </c>
      <c r="B61" s="239" t="s">
        <v>227</v>
      </c>
      <c r="C61" s="240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1" s="20" customFormat="1" ht="36" customHeight="1" x14ac:dyDescent="0.2">
      <c r="A62" s="21" t="s">
        <v>113</v>
      </c>
      <c r="B62" s="241" t="s">
        <v>114</v>
      </c>
      <c r="C62" s="242"/>
      <c r="D62" s="22" t="s">
        <v>17</v>
      </c>
      <c r="E62" s="46">
        <v>0</v>
      </c>
      <c r="F62" s="46"/>
      <c r="G62" s="46">
        <v>0</v>
      </c>
      <c r="H62" s="46"/>
      <c r="I62" s="46"/>
      <c r="J62" s="45"/>
      <c r="K62" s="45"/>
    </row>
    <row r="63" spans="1:11" s="20" customFormat="1" ht="31.5" customHeight="1" x14ac:dyDescent="0.2">
      <c r="A63" s="21" t="s">
        <v>115</v>
      </c>
      <c r="B63" s="241" t="s">
        <v>116</v>
      </c>
      <c r="C63" s="242"/>
      <c r="D63" s="22" t="s">
        <v>17</v>
      </c>
      <c r="E63" s="46">
        <v>5152306.943</v>
      </c>
      <c r="F63" s="46"/>
      <c r="G63" s="46">
        <v>5152306.943</v>
      </c>
      <c r="H63" s="46"/>
      <c r="I63" s="46"/>
      <c r="J63" s="120">
        <v>4955947.4859999996</v>
      </c>
      <c r="K63" s="120">
        <v>196359.45699999999</v>
      </c>
    </row>
    <row r="64" spans="1:11" s="47" customFormat="1" ht="24.95" customHeight="1" x14ac:dyDescent="0.2">
      <c r="A64" s="21" t="s">
        <v>117</v>
      </c>
      <c r="B64" s="241" t="s">
        <v>118</v>
      </c>
      <c r="C64" s="242"/>
      <c r="D64" s="44" t="s">
        <v>17</v>
      </c>
      <c r="E64" s="46">
        <v>0</v>
      </c>
      <c r="F64" s="46"/>
      <c r="G64" s="46">
        <v>0</v>
      </c>
      <c r="H64" s="46"/>
      <c r="I64" s="46"/>
      <c r="J64" s="46"/>
      <c r="K64" s="46">
        <v>0</v>
      </c>
    </row>
    <row r="65" spans="1:11" s="47" customFormat="1" ht="32.25" customHeight="1" x14ac:dyDescent="0.2">
      <c r="A65" s="21" t="s">
        <v>119</v>
      </c>
      <c r="B65" s="241" t="s">
        <v>120</v>
      </c>
      <c r="C65" s="242"/>
      <c r="D65" s="22" t="s">
        <v>17</v>
      </c>
      <c r="E65" s="28">
        <v>10295797</v>
      </c>
      <c r="F65" s="44">
        <v>0</v>
      </c>
      <c r="G65" s="23">
        <v>10295797</v>
      </c>
      <c r="H65" s="23">
        <v>0</v>
      </c>
      <c r="I65" s="23">
        <v>0</v>
      </c>
      <c r="J65" s="23">
        <v>10258327</v>
      </c>
      <c r="K65" s="23">
        <v>37470</v>
      </c>
    </row>
    <row r="66" spans="1:11" s="47" customFormat="1" ht="36.75" customHeight="1" x14ac:dyDescent="0.2">
      <c r="A66" s="24" t="s">
        <v>121</v>
      </c>
      <c r="B66" s="239" t="s">
        <v>229</v>
      </c>
      <c r="C66" s="240"/>
      <c r="D66" s="25" t="s">
        <v>17</v>
      </c>
      <c r="E66" s="26">
        <v>764227</v>
      </c>
      <c r="F66" s="26"/>
      <c r="G66" s="26">
        <v>764227</v>
      </c>
      <c r="H66" s="26"/>
      <c r="I66" s="27"/>
      <c r="J66" s="27">
        <v>764227</v>
      </c>
      <c r="K66" s="26"/>
    </row>
    <row r="67" spans="1:11" s="47" customFormat="1" ht="36.75" customHeight="1" x14ac:dyDescent="0.2">
      <c r="A67" s="24" t="s">
        <v>123</v>
      </c>
      <c r="B67" s="153" t="s">
        <v>230</v>
      </c>
      <c r="C67" s="152"/>
      <c r="D67" s="25" t="s">
        <v>17</v>
      </c>
      <c r="E67" s="26">
        <v>15629</v>
      </c>
      <c r="F67" s="26"/>
      <c r="G67" s="26">
        <v>15629</v>
      </c>
      <c r="H67" s="26"/>
      <c r="I67" s="27"/>
      <c r="J67" s="26">
        <v>15629</v>
      </c>
      <c r="K67" s="26"/>
    </row>
    <row r="68" spans="1:11" s="47" customFormat="1" ht="36.75" customHeight="1" x14ac:dyDescent="0.2">
      <c r="A68" s="24" t="s">
        <v>125</v>
      </c>
      <c r="B68" s="153" t="s">
        <v>231</v>
      </c>
      <c r="C68" s="152"/>
      <c r="D68" s="25" t="s">
        <v>17</v>
      </c>
      <c r="E68" s="26">
        <v>408572</v>
      </c>
      <c r="F68" s="26"/>
      <c r="G68" s="26">
        <v>408572</v>
      </c>
      <c r="H68" s="26"/>
      <c r="I68" s="27"/>
      <c r="J68" s="26">
        <v>408572</v>
      </c>
      <c r="K68" s="26"/>
    </row>
    <row r="69" spans="1:11" s="47" customFormat="1" ht="32.25" customHeight="1" x14ac:dyDescent="0.2">
      <c r="A69" s="24" t="s">
        <v>127</v>
      </c>
      <c r="B69" s="239" t="s">
        <v>232</v>
      </c>
      <c r="C69" s="240"/>
      <c r="D69" s="25" t="s">
        <v>17</v>
      </c>
      <c r="E69" s="26">
        <v>1163551</v>
      </c>
      <c r="F69" s="26"/>
      <c r="G69" s="26">
        <v>1163551</v>
      </c>
      <c r="H69" s="26"/>
      <c r="I69" s="27"/>
      <c r="J69" s="178">
        <v>1163551</v>
      </c>
      <c r="K69" s="26"/>
    </row>
    <row r="70" spans="1:11" s="20" customFormat="1" ht="32.25" customHeight="1" x14ac:dyDescent="0.2">
      <c r="A70" s="24" t="s">
        <v>129</v>
      </c>
      <c r="B70" s="239" t="s">
        <v>130</v>
      </c>
      <c r="C70" s="240"/>
      <c r="D70" s="25" t="s">
        <v>17</v>
      </c>
      <c r="E70" s="26">
        <v>1303610</v>
      </c>
      <c r="F70" s="26"/>
      <c r="G70" s="26">
        <v>1303610</v>
      </c>
      <c r="H70" s="26"/>
      <c r="I70" s="27"/>
      <c r="J70" s="26">
        <v>1303610</v>
      </c>
      <c r="K70" s="26"/>
    </row>
    <row r="71" spans="1:11" s="20" customFormat="1" ht="32.25" customHeight="1" x14ac:dyDescent="0.2">
      <c r="A71" s="24" t="s">
        <v>131</v>
      </c>
      <c r="B71" s="245" t="s">
        <v>132</v>
      </c>
      <c r="C71" s="246"/>
      <c r="D71" s="25" t="s">
        <v>17</v>
      </c>
      <c r="E71" s="26">
        <v>37470</v>
      </c>
      <c r="F71" s="26"/>
      <c r="G71" s="26">
        <v>37470</v>
      </c>
      <c r="H71" s="26"/>
      <c r="I71" s="27"/>
      <c r="J71" s="26"/>
      <c r="K71" s="26">
        <v>37470</v>
      </c>
    </row>
    <row r="72" spans="1:11" s="20" customFormat="1" ht="37.5" customHeight="1" x14ac:dyDescent="0.2">
      <c r="A72" s="24" t="s">
        <v>133</v>
      </c>
      <c r="B72" s="239" t="s">
        <v>233</v>
      </c>
      <c r="C72" s="240"/>
      <c r="D72" s="25" t="s">
        <v>17</v>
      </c>
      <c r="E72" s="26">
        <v>344509</v>
      </c>
      <c r="F72" s="26"/>
      <c r="G72" s="26">
        <v>344509</v>
      </c>
      <c r="H72" s="26"/>
      <c r="I72" s="27"/>
      <c r="J72" s="26">
        <v>344509</v>
      </c>
      <c r="K72" s="26"/>
    </row>
    <row r="73" spans="1:11" s="20" customFormat="1" ht="39" customHeight="1" x14ac:dyDescent="0.2">
      <c r="A73" s="24" t="s">
        <v>135</v>
      </c>
      <c r="B73" s="239" t="s">
        <v>136</v>
      </c>
      <c r="C73" s="240"/>
      <c r="D73" s="25" t="s">
        <v>17</v>
      </c>
      <c r="E73" s="26">
        <v>1715160</v>
      </c>
      <c r="F73" s="26"/>
      <c r="G73" s="26">
        <v>1715160</v>
      </c>
      <c r="H73" s="26"/>
      <c r="I73" s="27"/>
      <c r="J73" s="26">
        <v>1715160</v>
      </c>
      <c r="K73" s="26"/>
    </row>
    <row r="74" spans="1:11" s="20" customFormat="1" ht="39" customHeight="1" x14ac:dyDescent="0.2">
      <c r="A74" s="24" t="s">
        <v>137</v>
      </c>
      <c r="B74" s="153" t="s">
        <v>138</v>
      </c>
      <c r="C74" s="152"/>
      <c r="D74" s="25" t="s">
        <v>17</v>
      </c>
      <c r="E74" s="26">
        <v>2089238</v>
      </c>
      <c r="F74" s="26"/>
      <c r="G74" s="26">
        <v>2089238</v>
      </c>
      <c r="H74" s="26"/>
      <c r="I74" s="27"/>
      <c r="J74" s="26">
        <v>2089238</v>
      </c>
      <c r="K74" s="26"/>
    </row>
    <row r="75" spans="1:11" s="20" customFormat="1" ht="39" customHeight="1" x14ac:dyDescent="0.2">
      <c r="A75" s="24" t="s">
        <v>139</v>
      </c>
      <c r="B75" s="239" t="s">
        <v>140</v>
      </c>
      <c r="C75" s="240"/>
      <c r="D75" s="25" t="s">
        <v>17</v>
      </c>
      <c r="E75" s="26">
        <v>225040</v>
      </c>
      <c r="F75" s="26"/>
      <c r="G75" s="26">
        <v>225040</v>
      </c>
      <c r="H75" s="26"/>
      <c r="I75" s="27"/>
      <c r="J75" s="26">
        <v>225040</v>
      </c>
      <c r="K75" s="26"/>
    </row>
    <row r="76" spans="1:11" s="20" customFormat="1" ht="39" customHeight="1" x14ac:dyDescent="0.2">
      <c r="A76" s="24" t="s">
        <v>141</v>
      </c>
      <c r="B76" s="239" t="s">
        <v>142</v>
      </c>
      <c r="C76" s="240"/>
      <c r="D76" s="25" t="s">
        <v>17</v>
      </c>
      <c r="E76" s="26">
        <v>828523</v>
      </c>
      <c r="F76" s="26"/>
      <c r="G76" s="26">
        <v>828523</v>
      </c>
      <c r="H76" s="26"/>
      <c r="I76" s="27"/>
      <c r="J76" s="26">
        <v>828523</v>
      </c>
      <c r="K76" s="26"/>
    </row>
    <row r="77" spans="1:11" s="20" customFormat="1" ht="39" customHeight="1" x14ac:dyDescent="0.2">
      <c r="A77" s="24" t="s">
        <v>143</v>
      </c>
      <c r="B77" s="153" t="s">
        <v>144</v>
      </c>
      <c r="C77" s="152"/>
      <c r="D77" s="25" t="s">
        <v>17</v>
      </c>
      <c r="E77" s="26">
        <v>509308</v>
      </c>
      <c r="F77" s="26"/>
      <c r="G77" s="26">
        <v>509308</v>
      </c>
      <c r="H77" s="26"/>
      <c r="I77" s="27"/>
      <c r="J77" s="26">
        <v>509308</v>
      </c>
      <c r="K77" s="26"/>
    </row>
    <row r="78" spans="1:11" s="20" customFormat="1" ht="39" customHeight="1" x14ac:dyDescent="0.2">
      <c r="A78" s="24" t="s">
        <v>145</v>
      </c>
      <c r="B78" s="153" t="s">
        <v>146</v>
      </c>
      <c r="C78" s="152"/>
      <c r="D78" s="25" t="s">
        <v>17</v>
      </c>
      <c r="E78" s="26">
        <v>87832</v>
      </c>
      <c r="F78" s="26"/>
      <c r="G78" s="26">
        <v>87832</v>
      </c>
      <c r="H78" s="26"/>
      <c r="I78" s="27"/>
      <c r="J78" s="176">
        <v>87832</v>
      </c>
      <c r="K78" s="26"/>
    </row>
    <row r="79" spans="1:11" s="20" customFormat="1" ht="36.75" customHeight="1" x14ac:dyDescent="0.2">
      <c r="A79" s="24" t="s">
        <v>147</v>
      </c>
      <c r="B79" s="239" t="s">
        <v>148</v>
      </c>
      <c r="C79" s="240" t="s">
        <v>148</v>
      </c>
      <c r="D79" s="25" t="s">
        <v>17</v>
      </c>
      <c r="E79" s="26">
        <v>803128</v>
      </c>
      <c r="F79" s="26"/>
      <c r="G79" s="26">
        <v>803128</v>
      </c>
      <c r="H79" s="26"/>
      <c r="I79" s="27"/>
      <c r="J79" s="26">
        <v>803128</v>
      </c>
      <c r="K79" s="26"/>
    </row>
    <row r="80" spans="1:11" s="20" customFormat="1" ht="61.5" customHeight="1" x14ac:dyDescent="0.2">
      <c r="A80" s="21" t="s">
        <v>149</v>
      </c>
      <c r="B80" s="241" t="s">
        <v>234</v>
      </c>
      <c r="C80" s="242"/>
      <c r="D80" s="22" t="s">
        <v>17</v>
      </c>
      <c r="E80" s="50">
        <v>1681483</v>
      </c>
      <c r="F80" s="148"/>
      <c r="G80" s="50">
        <v>1681483</v>
      </c>
      <c r="H80" s="39"/>
      <c r="I80" s="52"/>
      <c r="J80" s="39">
        <v>1681483</v>
      </c>
      <c r="K80" s="26"/>
    </row>
    <row r="81" spans="1:117" s="20" customFormat="1" ht="36.75" customHeight="1" x14ac:dyDescent="0.4">
      <c r="A81" s="21" t="s">
        <v>151</v>
      </c>
      <c r="B81" s="179" t="s">
        <v>152</v>
      </c>
      <c r="C81" s="151"/>
      <c r="D81" s="22" t="s">
        <v>17</v>
      </c>
      <c r="E81" s="50">
        <v>490174</v>
      </c>
      <c r="F81" s="148"/>
      <c r="G81" s="50">
        <v>490174</v>
      </c>
      <c r="H81" s="39"/>
      <c r="I81" s="52"/>
      <c r="J81" s="106">
        <v>490174</v>
      </c>
      <c r="K81" s="26"/>
    </row>
    <row r="82" spans="1:117" s="20" customFormat="1" ht="36.75" customHeight="1" x14ac:dyDescent="0.4">
      <c r="A82" s="21" t="s">
        <v>153</v>
      </c>
      <c r="B82" s="179" t="s">
        <v>154</v>
      </c>
      <c r="C82" s="151"/>
      <c r="D82" s="22" t="s">
        <v>17</v>
      </c>
      <c r="E82" s="50">
        <v>1191309</v>
      </c>
      <c r="F82" s="148"/>
      <c r="G82" s="50">
        <v>1191309</v>
      </c>
      <c r="H82" s="39"/>
      <c r="I82" s="52"/>
      <c r="J82" s="106">
        <v>1191309</v>
      </c>
      <c r="K82" s="26"/>
    </row>
    <row r="83" spans="1:117" s="20" customFormat="1" ht="60" customHeight="1" x14ac:dyDescent="0.4">
      <c r="A83" s="22" t="s">
        <v>155</v>
      </c>
      <c r="B83" s="243" t="s">
        <v>235</v>
      </c>
      <c r="C83" s="244"/>
      <c r="D83" s="22" t="s">
        <v>17</v>
      </c>
      <c r="E83" s="46">
        <v>295860.16099999996</v>
      </c>
      <c r="F83" s="54"/>
      <c r="G83" s="46">
        <v>295860.16099999996</v>
      </c>
      <c r="H83" s="46"/>
      <c r="I83" s="54"/>
      <c r="J83" s="45">
        <v>30389.761999999999</v>
      </c>
      <c r="K83" s="45">
        <v>265470.39899999998</v>
      </c>
    </row>
    <row r="84" spans="1:117" s="20" customFormat="1" ht="32.25" customHeight="1" x14ac:dyDescent="0.4">
      <c r="A84" s="21" t="s">
        <v>157</v>
      </c>
      <c r="B84" s="179" t="s">
        <v>158</v>
      </c>
      <c r="C84" s="180"/>
      <c r="D84" s="22" t="s">
        <v>17</v>
      </c>
      <c r="E84" s="46">
        <v>11483.982</v>
      </c>
      <c r="F84" s="54"/>
      <c r="G84" s="46">
        <v>11483.982</v>
      </c>
      <c r="H84" s="46"/>
      <c r="I84" s="54"/>
      <c r="J84" s="45">
        <v>0</v>
      </c>
      <c r="K84" s="45">
        <v>11483.982</v>
      </c>
    </row>
    <row r="85" spans="1:117" s="20" customFormat="1" ht="35.25" customHeight="1" x14ac:dyDescent="0.4">
      <c r="A85" s="21" t="s">
        <v>159</v>
      </c>
      <c r="B85" s="179" t="s">
        <v>160</v>
      </c>
      <c r="C85" s="180"/>
      <c r="D85" s="22" t="s">
        <v>17</v>
      </c>
      <c r="E85" s="46">
        <v>4539.2470000000003</v>
      </c>
      <c r="F85" s="54"/>
      <c r="G85" s="46">
        <v>4539.2470000000003</v>
      </c>
      <c r="H85" s="46"/>
      <c r="I85" s="54"/>
      <c r="J85" s="45">
        <v>1898.4649999999999</v>
      </c>
      <c r="K85" s="45">
        <v>2640.7820000000002</v>
      </c>
    </row>
    <row r="86" spans="1:117" s="20" customFormat="1" ht="35.25" customHeight="1" x14ac:dyDescent="0.4">
      <c r="A86" s="21" t="s">
        <v>161</v>
      </c>
      <c r="B86" s="181" t="s">
        <v>162</v>
      </c>
      <c r="C86" s="180"/>
      <c r="D86" s="22" t="s">
        <v>17</v>
      </c>
      <c r="E86" s="46">
        <v>0</v>
      </c>
      <c r="F86" s="54"/>
      <c r="G86" s="46">
        <v>0</v>
      </c>
      <c r="H86" s="46"/>
      <c r="I86" s="54"/>
      <c r="J86" s="45">
        <v>0</v>
      </c>
      <c r="K86" s="45">
        <v>0</v>
      </c>
    </row>
    <row r="87" spans="1:117" s="20" customFormat="1" ht="35.25" customHeight="1" x14ac:dyDescent="0.4">
      <c r="A87" s="21" t="s">
        <v>163</v>
      </c>
      <c r="B87" s="181" t="s">
        <v>164</v>
      </c>
      <c r="C87" s="180"/>
      <c r="D87" s="22" t="s">
        <v>17</v>
      </c>
      <c r="E87" s="46">
        <v>20732.25</v>
      </c>
      <c r="F87" s="54"/>
      <c r="G87" s="46">
        <v>20732.25</v>
      </c>
      <c r="H87" s="46"/>
      <c r="I87" s="54"/>
      <c r="J87" s="45">
        <v>20732.25</v>
      </c>
      <c r="K87" s="45">
        <v>0</v>
      </c>
    </row>
    <row r="88" spans="1:117" s="20" customFormat="1" ht="35.25" customHeight="1" x14ac:dyDescent="0.4">
      <c r="A88" s="21" t="s">
        <v>165</v>
      </c>
      <c r="B88" s="2" t="s">
        <v>236</v>
      </c>
      <c r="C88" s="180"/>
      <c r="D88" s="22" t="s">
        <v>17</v>
      </c>
      <c r="E88" s="46">
        <v>24800</v>
      </c>
      <c r="F88" s="54"/>
      <c r="G88" s="46">
        <v>24800</v>
      </c>
      <c r="H88" s="46"/>
      <c r="I88" s="54"/>
      <c r="J88" s="45">
        <v>0</v>
      </c>
      <c r="K88" s="45">
        <v>24800</v>
      </c>
    </row>
    <row r="89" spans="1:117" s="20" customFormat="1" ht="34.5" customHeight="1" x14ac:dyDescent="0.4">
      <c r="A89" s="21" t="s">
        <v>237</v>
      </c>
      <c r="B89" s="181" t="s">
        <v>166</v>
      </c>
      <c r="C89" s="180"/>
      <c r="D89" s="22" t="s">
        <v>17</v>
      </c>
      <c r="E89" s="46">
        <v>234304.682</v>
      </c>
      <c r="F89" s="54"/>
      <c r="G89" s="46">
        <v>234304.682</v>
      </c>
      <c r="H89" s="46"/>
      <c r="I89" s="55"/>
      <c r="J89" s="45">
        <v>7759.0470000000005</v>
      </c>
      <c r="K89" s="56">
        <v>226545.63500000001</v>
      </c>
    </row>
    <row r="90" spans="1:117" s="47" customFormat="1" ht="48" customHeight="1" x14ac:dyDescent="0.2">
      <c r="A90" s="17" t="s">
        <v>167</v>
      </c>
      <c r="B90" s="237" t="s">
        <v>168</v>
      </c>
      <c r="C90" s="57" t="s">
        <v>169</v>
      </c>
      <c r="D90" s="18" t="s">
        <v>17</v>
      </c>
      <c r="E90" s="182">
        <v>6381424.5690000057</v>
      </c>
      <c r="F90" s="58">
        <v>0</v>
      </c>
      <c r="G90" s="58">
        <v>6381425</v>
      </c>
      <c r="H90" s="59"/>
      <c r="I90" s="59"/>
      <c r="J90" s="59"/>
      <c r="K90" s="59"/>
    </row>
    <row r="91" spans="1:117" s="63" customFormat="1" ht="45.75" customHeight="1" x14ac:dyDescent="0.2">
      <c r="A91" s="17" t="s">
        <v>170</v>
      </c>
      <c r="B91" s="238"/>
      <c r="C91" s="57" t="s">
        <v>171</v>
      </c>
      <c r="D91" s="18" t="s">
        <v>172</v>
      </c>
      <c r="E91" s="183">
        <v>3.9368232852990217</v>
      </c>
      <c r="F91" s="60"/>
      <c r="G91" s="60">
        <v>3.9368235511911895</v>
      </c>
      <c r="H91" s="17"/>
      <c r="I91" s="17"/>
      <c r="J91" s="17"/>
      <c r="K91" s="17"/>
      <c r="L91" s="234"/>
      <c r="M91" s="235"/>
      <c r="N91" s="234"/>
      <c r="O91" s="235"/>
      <c r="P91" s="234"/>
      <c r="Q91" s="235"/>
      <c r="R91" s="234"/>
      <c r="S91" s="235"/>
      <c r="T91" s="234"/>
      <c r="U91" s="235"/>
      <c r="V91" s="234"/>
      <c r="W91" s="235"/>
      <c r="X91" s="234"/>
      <c r="Y91" s="235"/>
      <c r="Z91" s="234"/>
      <c r="AA91" s="235"/>
      <c r="AB91" s="234"/>
      <c r="AC91" s="235"/>
      <c r="AD91" s="234"/>
      <c r="AE91" s="235"/>
      <c r="AF91" s="234"/>
      <c r="AG91" s="235"/>
      <c r="AH91" s="234"/>
      <c r="AI91" s="235"/>
      <c r="AJ91" s="234"/>
      <c r="AK91" s="235"/>
      <c r="AL91" s="234"/>
      <c r="AM91" s="235"/>
      <c r="AN91" s="234"/>
      <c r="AO91" s="235"/>
      <c r="AP91" s="234"/>
      <c r="AQ91" s="235"/>
      <c r="AR91" s="234"/>
      <c r="AS91" s="235"/>
      <c r="AT91" s="234"/>
      <c r="AU91" s="235"/>
      <c r="AV91" s="234"/>
      <c r="AW91" s="235"/>
      <c r="AX91" s="234"/>
      <c r="AY91" s="235"/>
      <c r="AZ91" s="234"/>
      <c r="BA91" s="235"/>
      <c r="BB91" s="234"/>
      <c r="BC91" s="235"/>
      <c r="BD91" s="234"/>
      <c r="BE91" s="235"/>
      <c r="BF91" s="234"/>
      <c r="BG91" s="235"/>
      <c r="BH91" s="234"/>
      <c r="BI91" s="235"/>
      <c r="BJ91" s="234"/>
      <c r="BK91" s="235"/>
      <c r="BL91" s="234"/>
      <c r="BM91" s="235"/>
      <c r="BN91" s="234"/>
      <c r="BO91" s="235"/>
      <c r="BP91" s="234"/>
      <c r="BQ91" s="235"/>
      <c r="BR91" s="234"/>
      <c r="BS91" s="235"/>
      <c r="BT91" s="234"/>
      <c r="BU91" s="235"/>
      <c r="BV91" s="234"/>
      <c r="BW91" s="235"/>
      <c r="BX91" s="234"/>
      <c r="BY91" s="235"/>
      <c r="BZ91" s="234"/>
      <c r="CA91" s="235"/>
      <c r="CB91" s="234"/>
      <c r="CC91" s="235"/>
      <c r="CD91" s="234"/>
      <c r="CE91" s="235"/>
      <c r="CF91" s="234"/>
      <c r="CG91" s="235"/>
      <c r="CH91" s="234"/>
      <c r="CI91" s="235"/>
      <c r="CJ91" s="234"/>
      <c r="CK91" s="235"/>
      <c r="CL91" s="234"/>
      <c r="CM91" s="235"/>
      <c r="CN91" s="234"/>
      <c r="CO91" s="235"/>
      <c r="CP91" s="234"/>
      <c r="CQ91" s="235"/>
      <c r="CR91" s="234"/>
      <c r="CS91" s="235"/>
      <c r="CT91" s="234"/>
      <c r="CU91" s="235"/>
      <c r="CV91" s="234"/>
      <c r="CW91" s="235"/>
      <c r="CX91" s="234"/>
      <c r="CY91" s="235"/>
      <c r="CZ91" s="234"/>
      <c r="DA91" s="235"/>
      <c r="DB91" s="234"/>
      <c r="DC91" s="235"/>
      <c r="DD91" s="234"/>
      <c r="DE91" s="235"/>
      <c r="DF91" s="234"/>
      <c r="DG91" s="235"/>
      <c r="DH91" s="234"/>
      <c r="DI91" s="235"/>
      <c r="DJ91" s="234"/>
      <c r="DK91" s="235"/>
      <c r="DL91" s="234"/>
      <c r="DM91" s="235"/>
    </row>
    <row r="92" spans="1:117" s="63" customFormat="1" ht="45.75" customHeight="1" x14ac:dyDescent="0.2">
      <c r="A92" s="17" t="s">
        <v>173</v>
      </c>
      <c r="B92" s="237" t="s">
        <v>174</v>
      </c>
      <c r="C92" s="57" t="s">
        <v>169</v>
      </c>
      <c r="D92" s="18" t="s">
        <v>17</v>
      </c>
      <c r="E92" s="182">
        <v>772333.56900000572</v>
      </c>
      <c r="F92" s="58">
        <v>0</v>
      </c>
      <c r="G92" s="58">
        <v>772334</v>
      </c>
      <c r="H92" s="17"/>
      <c r="I92" s="17"/>
      <c r="J92" s="17"/>
      <c r="K92" s="17"/>
      <c r="L92" s="154"/>
      <c r="M92" s="155"/>
      <c r="N92" s="154"/>
      <c r="O92" s="155"/>
      <c r="P92" s="154"/>
      <c r="Q92" s="155"/>
      <c r="R92" s="154"/>
      <c r="S92" s="155"/>
      <c r="T92" s="154"/>
      <c r="U92" s="155"/>
      <c r="V92" s="154"/>
      <c r="W92" s="155"/>
      <c r="X92" s="154"/>
      <c r="Y92" s="155"/>
      <c r="Z92" s="154"/>
      <c r="AA92" s="155"/>
      <c r="AB92" s="154"/>
      <c r="AC92" s="155"/>
      <c r="AD92" s="154"/>
      <c r="AE92" s="155"/>
      <c r="AF92" s="154"/>
      <c r="AG92" s="155"/>
      <c r="AH92" s="154"/>
      <c r="AI92" s="155"/>
      <c r="AJ92" s="154"/>
      <c r="AK92" s="155"/>
      <c r="AL92" s="154"/>
      <c r="AM92" s="155"/>
      <c r="AN92" s="154"/>
      <c r="AO92" s="155"/>
      <c r="AP92" s="154"/>
      <c r="AQ92" s="155"/>
      <c r="AR92" s="154"/>
      <c r="AS92" s="155"/>
      <c r="AT92" s="154"/>
      <c r="AU92" s="155"/>
      <c r="AV92" s="154"/>
      <c r="AW92" s="155"/>
      <c r="AX92" s="154"/>
      <c r="AY92" s="155"/>
      <c r="AZ92" s="154"/>
      <c r="BA92" s="155"/>
      <c r="BB92" s="154"/>
      <c r="BC92" s="155"/>
      <c r="BD92" s="154"/>
      <c r="BE92" s="155"/>
      <c r="BF92" s="154"/>
      <c r="BG92" s="155"/>
      <c r="BH92" s="154"/>
      <c r="BI92" s="155"/>
      <c r="BJ92" s="154"/>
      <c r="BK92" s="155"/>
      <c r="BL92" s="154"/>
      <c r="BM92" s="155"/>
      <c r="BN92" s="154"/>
      <c r="BO92" s="155"/>
      <c r="BP92" s="154"/>
      <c r="BQ92" s="155"/>
      <c r="BR92" s="154"/>
      <c r="BS92" s="155"/>
      <c r="BT92" s="154"/>
      <c r="BU92" s="155"/>
      <c r="BV92" s="154"/>
      <c r="BW92" s="155"/>
      <c r="BX92" s="154"/>
      <c r="BY92" s="155"/>
      <c r="BZ92" s="154"/>
      <c r="CA92" s="155"/>
      <c r="CB92" s="154"/>
      <c r="CC92" s="155"/>
      <c r="CD92" s="154"/>
      <c r="CE92" s="155"/>
      <c r="CF92" s="154"/>
      <c r="CG92" s="155"/>
      <c r="CH92" s="154"/>
      <c r="CI92" s="155"/>
      <c r="CJ92" s="154"/>
      <c r="CK92" s="155"/>
      <c r="CL92" s="154"/>
      <c r="CM92" s="155"/>
      <c r="CN92" s="154"/>
      <c r="CO92" s="155"/>
      <c r="CP92" s="154"/>
      <c r="CQ92" s="155"/>
      <c r="CR92" s="154"/>
      <c r="CS92" s="155"/>
      <c r="CT92" s="154"/>
      <c r="CU92" s="155"/>
      <c r="CV92" s="154"/>
      <c r="CW92" s="155"/>
      <c r="CX92" s="154"/>
      <c r="CY92" s="155"/>
      <c r="CZ92" s="154"/>
      <c r="DA92" s="155"/>
      <c r="DB92" s="154"/>
      <c r="DC92" s="155"/>
      <c r="DD92" s="154"/>
      <c r="DE92" s="155"/>
      <c r="DF92" s="154"/>
      <c r="DG92" s="155"/>
      <c r="DH92" s="154"/>
      <c r="DI92" s="155"/>
      <c r="DJ92" s="154"/>
      <c r="DK92" s="155"/>
      <c r="DL92" s="154"/>
      <c r="DM92" s="155"/>
    </row>
    <row r="93" spans="1:117" s="63" customFormat="1" ht="45.75" customHeight="1" x14ac:dyDescent="0.2">
      <c r="A93" s="17" t="s">
        <v>175</v>
      </c>
      <c r="B93" s="238"/>
      <c r="C93" s="57" t="s">
        <v>171</v>
      </c>
      <c r="D93" s="18" t="s">
        <v>172</v>
      </c>
      <c r="E93" s="183">
        <v>0.47646766679631836</v>
      </c>
      <c r="F93" s="60"/>
      <c r="G93" s="60">
        <v>0.47646766679631836</v>
      </c>
      <c r="H93" s="17"/>
      <c r="I93" s="17"/>
      <c r="J93" s="17"/>
      <c r="K93" s="17"/>
      <c r="L93" s="154"/>
      <c r="M93" s="155"/>
      <c r="N93" s="154"/>
      <c r="O93" s="155"/>
      <c r="P93" s="154"/>
      <c r="Q93" s="155"/>
      <c r="R93" s="154"/>
      <c r="S93" s="155"/>
      <c r="T93" s="154"/>
      <c r="U93" s="155"/>
      <c r="V93" s="154"/>
      <c r="W93" s="155"/>
      <c r="X93" s="154"/>
      <c r="Y93" s="155"/>
      <c r="Z93" s="154"/>
      <c r="AA93" s="155"/>
      <c r="AB93" s="154"/>
      <c r="AC93" s="155"/>
      <c r="AD93" s="154"/>
      <c r="AE93" s="155"/>
      <c r="AF93" s="154"/>
      <c r="AG93" s="155"/>
      <c r="AH93" s="154"/>
      <c r="AI93" s="155"/>
      <c r="AJ93" s="154"/>
      <c r="AK93" s="155"/>
      <c r="AL93" s="154"/>
      <c r="AM93" s="155"/>
      <c r="AN93" s="154"/>
      <c r="AO93" s="155"/>
      <c r="AP93" s="154"/>
      <c r="AQ93" s="155"/>
      <c r="AR93" s="154"/>
      <c r="AS93" s="155"/>
      <c r="AT93" s="154"/>
      <c r="AU93" s="155"/>
      <c r="AV93" s="154"/>
      <c r="AW93" s="155"/>
      <c r="AX93" s="154"/>
      <c r="AY93" s="155"/>
      <c r="AZ93" s="154"/>
      <c r="BA93" s="155"/>
      <c r="BB93" s="154"/>
      <c r="BC93" s="155"/>
      <c r="BD93" s="154"/>
      <c r="BE93" s="155"/>
      <c r="BF93" s="154"/>
      <c r="BG93" s="155"/>
      <c r="BH93" s="154"/>
      <c r="BI93" s="155"/>
      <c r="BJ93" s="154"/>
      <c r="BK93" s="155"/>
      <c r="BL93" s="154"/>
      <c r="BM93" s="155"/>
      <c r="BN93" s="154"/>
      <c r="BO93" s="155"/>
      <c r="BP93" s="154"/>
      <c r="BQ93" s="155"/>
      <c r="BR93" s="154"/>
      <c r="BS93" s="155"/>
      <c r="BT93" s="154"/>
      <c r="BU93" s="155"/>
      <c r="BV93" s="154"/>
      <c r="BW93" s="155"/>
      <c r="BX93" s="154"/>
      <c r="BY93" s="155"/>
      <c r="BZ93" s="154"/>
      <c r="CA93" s="155"/>
      <c r="CB93" s="154"/>
      <c r="CC93" s="155"/>
      <c r="CD93" s="154"/>
      <c r="CE93" s="155"/>
      <c r="CF93" s="154"/>
      <c r="CG93" s="155"/>
      <c r="CH93" s="154"/>
      <c r="CI93" s="155"/>
      <c r="CJ93" s="154"/>
      <c r="CK93" s="155"/>
      <c r="CL93" s="154"/>
      <c r="CM93" s="155"/>
      <c r="CN93" s="154"/>
      <c r="CO93" s="155"/>
      <c r="CP93" s="154"/>
      <c r="CQ93" s="155"/>
      <c r="CR93" s="154"/>
      <c r="CS93" s="155"/>
      <c r="CT93" s="154"/>
      <c r="CU93" s="155"/>
      <c r="CV93" s="154"/>
      <c r="CW93" s="155"/>
      <c r="CX93" s="154"/>
      <c r="CY93" s="155"/>
      <c r="CZ93" s="154"/>
      <c r="DA93" s="155"/>
      <c r="DB93" s="154"/>
      <c r="DC93" s="155"/>
      <c r="DD93" s="154"/>
      <c r="DE93" s="155"/>
      <c r="DF93" s="154"/>
      <c r="DG93" s="155"/>
      <c r="DH93" s="154"/>
      <c r="DI93" s="155"/>
      <c r="DJ93" s="154"/>
      <c r="DK93" s="155"/>
      <c r="DL93" s="154"/>
      <c r="DM93" s="155"/>
    </row>
    <row r="94" spans="1:117" s="20" customFormat="1" ht="56.25" customHeight="1" x14ac:dyDescent="0.2">
      <c r="A94" s="21" t="s">
        <v>176</v>
      </c>
      <c r="B94" s="227" t="s">
        <v>177</v>
      </c>
      <c r="C94" s="228"/>
      <c r="D94" s="22" t="s">
        <v>17</v>
      </c>
      <c r="E94" s="55">
        <v>143441219.26999998</v>
      </c>
      <c r="F94" s="55"/>
      <c r="G94" s="55">
        <v>143441219.26999998</v>
      </c>
      <c r="H94" s="150"/>
      <c r="I94" s="150"/>
      <c r="J94" s="52"/>
      <c r="K94" s="52"/>
    </row>
    <row r="95" spans="1:117" s="47" customFormat="1" ht="44.25" customHeight="1" x14ac:dyDescent="0.2">
      <c r="A95" s="229" t="s">
        <v>238</v>
      </c>
      <c r="B95" s="229"/>
      <c r="C95" s="229"/>
      <c r="D95" s="229"/>
      <c r="E95" s="229"/>
      <c r="F95" s="229"/>
      <c r="G95" s="229"/>
      <c r="H95" s="229"/>
      <c r="I95" s="229"/>
      <c r="J95" s="229"/>
      <c r="K95" s="229"/>
    </row>
    <row r="96" spans="1:117" s="47" customFormat="1" ht="44.25" customHeight="1" x14ac:dyDescent="0.2">
      <c r="A96" s="65"/>
      <c r="B96" s="66"/>
      <c r="C96" s="66"/>
      <c r="D96" s="67"/>
      <c r="E96" s="68"/>
      <c r="F96" s="69"/>
      <c r="G96" s="70"/>
      <c r="H96" s="69"/>
      <c r="I96" s="69"/>
      <c r="J96" s="71"/>
      <c r="K96" s="71"/>
    </row>
    <row r="97" spans="1:11" s="10" customFormat="1" ht="30" x14ac:dyDescent="0.4">
      <c r="A97" s="72" t="s">
        <v>239</v>
      </c>
      <c r="B97" s="72"/>
      <c r="C97" s="72"/>
      <c r="D97" s="72" t="s">
        <v>240</v>
      </c>
      <c r="E97" s="72"/>
      <c r="F97" s="72"/>
      <c r="G97" s="73"/>
      <c r="H97" s="72"/>
      <c r="I97" s="72" t="s">
        <v>241</v>
      </c>
      <c r="J97" s="72"/>
      <c r="K97" s="72"/>
    </row>
    <row r="98" spans="1:11" s="10" customFormat="1" ht="30.75" x14ac:dyDescent="0.45">
      <c r="A98" s="74"/>
      <c r="B98" s="74"/>
      <c r="C98" s="74"/>
      <c r="D98" s="74"/>
      <c r="E98" s="74"/>
      <c r="F98" s="74"/>
      <c r="G98" s="75"/>
      <c r="H98" s="74"/>
      <c r="I98" s="74"/>
      <c r="J98" s="74"/>
      <c r="K98" s="74"/>
    </row>
    <row r="99" spans="1:11" s="78" customFormat="1" ht="40.5" customHeight="1" x14ac:dyDescent="0.55000000000000004">
      <c r="A99" s="76" t="s">
        <v>181</v>
      </c>
      <c r="B99" s="77"/>
      <c r="C99" s="77"/>
      <c r="D99" s="76" t="s">
        <v>182</v>
      </c>
      <c r="E99" s="77"/>
      <c r="F99" s="77"/>
      <c r="G99" s="77"/>
      <c r="H99" s="77"/>
      <c r="I99" s="76" t="s">
        <v>183</v>
      </c>
      <c r="J99" s="77"/>
      <c r="K99" s="77"/>
    </row>
    <row r="100" spans="1:11" s="78" customFormat="1" ht="120" customHeight="1" x14ac:dyDescent="0.55000000000000004">
      <c r="A100" s="77"/>
      <c r="B100" s="77"/>
      <c r="C100" s="77"/>
      <c r="D100" s="77"/>
      <c r="E100" s="77"/>
      <c r="F100" s="77"/>
      <c r="G100" s="77"/>
      <c r="H100" s="77"/>
      <c r="I100" s="230" t="s">
        <v>184</v>
      </c>
      <c r="J100" s="230"/>
      <c r="K100" s="230"/>
    </row>
    <row r="101" spans="1:11" s="78" customFormat="1" ht="40.5" x14ac:dyDescent="0.55000000000000004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</row>
    <row r="102" spans="1:11" s="10" customFormat="1" ht="39" customHeight="1" x14ac:dyDescent="0.5">
      <c r="A102" s="231"/>
      <c r="B102" s="231"/>
      <c r="C102" s="231"/>
      <c r="D102" s="74" t="s">
        <v>185</v>
      </c>
      <c r="E102" s="74"/>
      <c r="F102" s="74"/>
      <c r="G102" s="74"/>
      <c r="H102" s="74"/>
      <c r="I102" s="74"/>
      <c r="J102" s="74"/>
      <c r="K102" s="74"/>
    </row>
    <row r="103" spans="1:11" s="10" customFormat="1" ht="35.25" x14ac:dyDescent="0.5">
      <c r="A103" s="79"/>
      <c r="B103" s="80"/>
      <c r="C103" s="80"/>
      <c r="D103" s="74" t="s">
        <v>186</v>
      </c>
      <c r="E103" s="74"/>
      <c r="F103" s="74"/>
      <c r="G103" s="74"/>
      <c r="H103" s="74"/>
      <c r="I103" s="76" t="s">
        <v>187</v>
      </c>
      <c r="J103" s="74"/>
      <c r="K103" s="74"/>
    </row>
    <row r="104" spans="1:11" s="10" customFormat="1" ht="30.75" x14ac:dyDescent="0.45">
      <c r="A104" s="81"/>
      <c r="B104" s="74"/>
      <c r="C104" s="74"/>
      <c r="D104" s="74"/>
      <c r="E104" s="74"/>
      <c r="F104" s="74"/>
      <c r="G104" s="74"/>
      <c r="H104" s="74"/>
      <c r="I104" s="74"/>
      <c r="J104" s="74"/>
      <c r="K104" s="74"/>
    </row>
    <row r="105" spans="1:11" s="10" customFormat="1" ht="30.75" x14ac:dyDescent="0.45">
      <c r="A105" s="82" t="s">
        <v>188</v>
      </c>
      <c r="B105" s="74"/>
      <c r="C105" s="82"/>
      <c r="D105" s="74"/>
      <c r="E105" s="82" t="s">
        <v>188</v>
      </c>
      <c r="F105" s="74"/>
      <c r="G105" s="74"/>
      <c r="H105" s="74"/>
      <c r="I105" s="74"/>
      <c r="J105" s="82" t="s">
        <v>188</v>
      </c>
      <c r="K105" s="74"/>
    </row>
    <row r="106" spans="1:11" s="10" customFormat="1" ht="23.25" x14ac:dyDescent="0.35">
      <c r="A106" s="83"/>
      <c r="B106" s="83"/>
      <c r="C106" s="84"/>
      <c r="D106" s="84"/>
      <c r="E106" s="84"/>
      <c r="F106" s="84"/>
      <c r="G106" s="84"/>
      <c r="H106" s="84"/>
      <c r="I106" s="84"/>
      <c r="J106" s="84"/>
      <c r="K106" s="84"/>
    </row>
    <row r="107" spans="1:11" s="10" customFormat="1" ht="23.25" x14ac:dyDescent="0.35">
      <c r="A107" s="83"/>
      <c r="B107" s="83"/>
      <c r="C107" s="85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15.75" x14ac:dyDescent="0.25">
      <c r="A108" s="86"/>
      <c r="B108" s="86"/>
      <c r="F108" s="87"/>
      <c r="G108" s="87"/>
      <c r="H108" s="87"/>
      <c r="I108" s="87"/>
      <c r="J108" s="87"/>
      <c r="K108" s="87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232"/>
      <c r="J110" s="236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87"/>
      <c r="J111" s="87"/>
      <c r="K111" s="87"/>
    </row>
    <row r="112" spans="1:11" s="10" customFormat="1" ht="15.75" x14ac:dyDescent="0.25">
      <c r="A112" s="86"/>
      <c r="B112" s="86"/>
      <c r="C112" s="87"/>
      <c r="D112" s="87"/>
      <c r="E112" s="87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2.75" x14ac:dyDescent="0.2">
      <c r="A122" s="86"/>
      <c r="B122" s="86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  <c r="J125" s="88"/>
    </row>
    <row r="126" spans="1:11" s="10" customFormat="1" ht="12.75" x14ac:dyDescent="0.2">
      <c r="A126" s="86"/>
      <c r="B126" s="86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x14ac:dyDescent="0.25">
      <c r="A312" s="89"/>
      <c r="B312" s="89"/>
    </row>
    <row r="313" spans="1:2" x14ac:dyDescent="0.25">
      <c r="A313" s="89"/>
      <c r="B313" s="89"/>
    </row>
    <row r="314" spans="1:2" x14ac:dyDescent="0.25">
      <c r="A314" s="89"/>
      <c r="B314" s="89"/>
    </row>
    <row r="315" spans="1:2" x14ac:dyDescent="0.25">
      <c r="A315" s="89"/>
      <c r="B315" s="89"/>
    </row>
    <row r="316" spans="1:2" x14ac:dyDescent="0.25">
      <c r="A316" s="89"/>
      <c r="B316" s="89"/>
    </row>
    <row r="317" spans="1:2" x14ac:dyDescent="0.25">
      <c r="A317" s="89"/>
      <c r="B317" s="89"/>
    </row>
    <row r="318" spans="1:2" x14ac:dyDescent="0.25">
      <c r="A318" s="89"/>
      <c r="B318" s="89"/>
    </row>
    <row r="319" spans="1:2" x14ac:dyDescent="0.25">
      <c r="A319" s="89"/>
      <c r="B319" s="89"/>
    </row>
    <row r="320" spans="1:2" x14ac:dyDescent="0.25">
      <c r="A320" s="89"/>
      <c r="B320" s="89"/>
    </row>
    <row r="321" spans="1:2" x14ac:dyDescent="0.25">
      <c r="A321" s="89"/>
      <c r="B321" s="89"/>
    </row>
    <row r="322" spans="1:2" x14ac:dyDescent="0.25">
      <c r="A322" s="89"/>
      <c r="B322" s="89"/>
    </row>
    <row r="323" spans="1:2" x14ac:dyDescent="0.25">
      <c r="A323" s="89"/>
      <c r="B323" s="89"/>
    </row>
    <row r="324" spans="1:2" x14ac:dyDescent="0.25">
      <c r="A324" s="89"/>
      <c r="B324" s="89"/>
    </row>
    <row r="325" spans="1:2" x14ac:dyDescent="0.25">
      <c r="A325" s="89"/>
      <c r="B325" s="89"/>
    </row>
    <row r="326" spans="1:2" x14ac:dyDescent="0.25">
      <c r="A326" s="89"/>
      <c r="B326" s="89"/>
    </row>
    <row r="327" spans="1:2" x14ac:dyDescent="0.25">
      <c r="A327" s="89"/>
      <c r="B327" s="89"/>
    </row>
    <row r="328" spans="1:2" x14ac:dyDescent="0.25">
      <c r="A328" s="89"/>
      <c r="B328" s="89"/>
    </row>
    <row r="329" spans="1:2" x14ac:dyDescent="0.25">
      <c r="A329" s="89"/>
      <c r="B329" s="89"/>
    </row>
    <row r="330" spans="1:2" x14ac:dyDescent="0.25">
      <c r="A330" s="89"/>
      <c r="B330" s="89"/>
    </row>
    <row r="331" spans="1:2" x14ac:dyDescent="0.25">
      <c r="A331" s="89"/>
      <c r="B331" s="89"/>
    </row>
    <row r="332" spans="1:2" x14ac:dyDescent="0.25">
      <c r="A332" s="89"/>
      <c r="B332" s="89"/>
    </row>
    <row r="333" spans="1:2" x14ac:dyDescent="0.25">
      <c r="A333" s="89"/>
      <c r="B333" s="89"/>
    </row>
    <row r="334" spans="1:2" x14ac:dyDescent="0.25">
      <c r="A334" s="89"/>
      <c r="B334" s="89"/>
    </row>
    <row r="335" spans="1:2" x14ac:dyDescent="0.25">
      <c r="A335" s="89"/>
      <c r="B335" s="89"/>
    </row>
    <row r="336" spans="1:2" x14ac:dyDescent="0.25">
      <c r="A336" s="89"/>
      <c r="B336" s="89"/>
    </row>
    <row r="337" spans="1:2" x14ac:dyDescent="0.25">
      <c r="A337" s="89"/>
      <c r="B337" s="89"/>
    </row>
    <row r="338" spans="1:2" x14ac:dyDescent="0.25">
      <c r="A338" s="89"/>
      <c r="B338" s="89"/>
    </row>
    <row r="339" spans="1:2" x14ac:dyDescent="0.25">
      <c r="A339" s="89"/>
      <c r="B339" s="89"/>
    </row>
    <row r="340" spans="1:2" x14ac:dyDescent="0.25">
      <c r="A340" s="89"/>
      <c r="B340" s="89"/>
    </row>
    <row r="341" spans="1:2" x14ac:dyDescent="0.25">
      <c r="A341" s="89"/>
      <c r="B341" s="89"/>
    </row>
    <row r="342" spans="1:2" x14ac:dyDescent="0.25">
      <c r="A342" s="89"/>
      <c r="B342" s="89"/>
    </row>
    <row r="343" spans="1:2" x14ac:dyDescent="0.25">
      <c r="A343" s="89"/>
      <c r="B343" s="89"/>
    </row>
    <row r="344" spans="1:2" x14ac:dyDescent="0.25">
      <c r="A344" s="89"/>
      <c r="B344" s="89"/>
    </row>
    <row r="345" spans="1:2" x14ac:dyDescent="0.25">
      <c r="A345" s="89"/>
      <c r="B345" s="89"/>
    </row>
    <row r="346" spans="1:2" x14ac:dyDescent="0.25">
      <c r="A346" s="89"/>
      <c r="B346" s="89"/>
    </row>
    <row r="347" spans="1:2" x14ac:dyDescent="0.25">
      <c r="A347" s="89"/>
      <c r="B347" s="89"/>
    </row>
    <row r="348" spans="1:2" x14ac:dyDescent="0.25">
      <c r="A348" s="89"/>
      <c r="B348" s="89"/>
    </row>
    <row r="349" spans="1:2" x14ac:dyDescent="0.25">
      <c r="A349" s="89"/>
      <c r="B349" s="89"/>
    </row>
    <row r="350" spans="1:2" x14ac:dyDescent="0.25">
      <c r="A350" s="89"/>
      <c r="B350" s="89"/>
    </row>
    <row r="351" spans="1:2" x14ac:dyDescent="0.25">
      <c r="A351" s="89"/>
      <c r="B351" s="89"/>
    </row>
    <row r="352" spans="1:2" x14ac:dyDescent="0.25">
      <c r="A352" s="89"/>
      <c r="B352" s="89"/>
    </row>
    <row r="353" spans="1:2" x14ac:dyDescent="0.25">
      <c r="A353" s="89"/>
      <c r="B353" s="89"/>
    </row>
    <row r="354" spans="1:2" x14ac:dyDescent="0.25">
      <c r="A354" s="89"/>
      <c r="B354" s="89"/>
    </row>
    <row r="355" spans="1:2" x14ac:dyDescent="0.25">
      <c r="A355" s="89"/>
      <c r="B355" s="89"/>
    </row>
    <row r="356" spans="1:2" x14ac:dyDescent="0.25">
      <c r="A356" s="89"/>
      <c r="B356" s="89"/>
    </row>
    <row r="357" spans="1:2" x14ac:dyDescent="0.25">
      <c r="A357" s="89"/>
      <c r="B357" s="89"/>
    </row>
    <row r="358" spans="1:2" x14ac:dyDescent="0.25">
      <c r="A358" s="89"/>
      <c r="B358" s="89"/>
    </row>
    <row r="359" spans="1:2" x14ac:dyDescent="0.25">
      <c r="A359" s="89"/>
      <c r="B359" s="89"/>
    </row>
    <row r="360" spans="1:2" x14ac:dyDescent="0.25">
      <c r="A360" s="89"/>
      <c r="B360" s="89"/>
    </row>
    <row r="361" spans="1:2" x14ac:dyDescent="0.25">
      <c r="A361" s="89"/>
      <c r="B361" s="89"/>
    </row>
    <row r="362" spans="1:2" x14ac:dyDescent="0.25">
      <c r="A362" s="89"/>
      <c r="B362" s="89"/>
    </row>
    <row r="363" spans="1:2" x14ac:dyDescent="0.25">
      <c r="A363" s="89"/>
      <c r="B363" s="89"/>
    </row>
    <row r="364" spans="1:2" x14ac:dyDescent="0.25">
      <c r="A364" s="89"/>
      <c r="B364" s="89"/>
    </row>
    <row r="365" spans="1:2" x14ac:dyDescent="0.25">
      <c r="A365" s="89"/>
      <c r="B365" s="89"/>
    </row>
    <row r="366" spans="1:2" x14ac:dyDescent="0.25">
      <c r="A366" s="89"/>
      <c r="B366" s="89"/>
    </row>
    <row r="367" spans="1:2" x14ac:dyDescent="0.25">
      <c r="A367" s="89"/>
      <c r="B367" s="89"/>
    </row>
    <row r="368" spans="1:2" x14ac:dyDescent="0.25">
      <c r="A368" s="89"/>
      <c r="B368" s="89"/>
    </row>
    <row r="369" spans="1:2" x14ac:dyDescent="0.25">
      <c r="A369" s="89"/>
      <c r="B369" s="89"/>
    </row>
    <row r="370" spans="1:2" x14ac:dyDescent="0.25">
      <c r="A370" s="89"/>
      <c r="B370" s="89"/>
    </row>
    <row r="371" spans="1:2" x14ac:dyDescent="0.25">
      <c r="A371" s="89"/>
      <c r="B371" s="89"/>
    </row>
    <row r="372" spans="1:2" x14ac:dyDescent="0.25">
      <c r="A372" s="89"/>
      <c r="B372" s="89"/>
    </row>
    <row r="373" spans="1:2" x14ac:dyDescent="0.25">
      <c r="A373" s="89"/>
      <c r="B373" s="89"/>
    </row>
    <row r="374" spans="1:2" x14ac:dyDescent="0.25">
      <c r="A374" s="89"/>
      <c r="B374" s="89"/>
    </row>
    <row r="375" spans="1:2" x14ac:dyDescent="0.25">
      <c r="A375" s="89"/>
      <c r="B375" s="89"/>
    </row>
    <row r="376" spans="1:2" x14ac:dyDescent="0.25">
      <c r="A376" s="89"/>
      <c r="B376" s="89"/>
    </row>
    <row r="377" spans="1:2" x14ac:dyDescent="0.25">
      <c r="A377" s="89"/>
      <c r="B377" s="89"/>
    </row>
  </sheetData>
  <mergeCells count="135">
    <mergeCell ref="DF91:DG91"/>
    <mergeCell ref="DH91:DI91"/>
    <mergeCell ref="DJ91:DK91"/>
    <mergeCell ref="DL91:DM91"/>
    <mergeCell ref="CN91:CO91"/>
    <mergeCell ref="CP91:CQ91"/>
    <mergeCell ref="CR91:CS91"/>
    <mergeCell ref="CT91:CU91"/>
    <mergeCell ref="CV91:CW91"/>
    <mergeCell ref="CX91:CY91"/>
    <mergeCell ref="CZ91:DA91"/>
    <mergeCell ref="DB91:DC91"/>
    <mergeCell ref="DD91:DE91"/>
    <mergeCell ref="BV91:BW91"/>
    <mergeCell ref="BX91:BY91"/>
    <mergeCell ref="BZ91:CA91"/>
    <mergeCell ref="CB91:CC91"/>
    <mergeCell ref="CD91:CE91"/>
    <mergeCell ref="CF91:CG91"/>
    <mergeCell ref="CH91:CI91"/>
    <mergeCell ref="CJ91:CK91"/>
    <mergeCell ref="CL91:CM91"/>
    <mergeCell ref="BD91:BE91"/>
    <mergeCell ref="BF91:BG91"/>
    <mergeCell ref="BH91:BI91"/>
    <mergeCell ref="BJ91:BK91"/>
    <mergeCell ref="BL91:BM91"/>
    <mergeCell ref="BN91:BO91"/>
    <mergeCell ref="BP91:BQ91"/>
    <mergeCell ref="BR91:BS91"/>
    <mergeCell ref="BT91:BU91"/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9:C69"/>
    <mergeCell ref="B56:C56"/>
    <mergeCell ref="B57:C57"/>
    <mergeCell ref="B58:C58"/>
    <mergeCell ref="B59:C59"/>
    <mergeCell ref="B60:C60"/>
    <mergeCell ref="B61:C61"/>
    <mergeCell ref="V91:W91"/>
    <mergeCell ref="X91:Y91"/>
    <mergeCell ref="Z91:AA91"/>
    <mergeCell ref="AB91:AC91"/>
    <mergeCell ref="B79:C79"/>
    <mergeCell ref="B80:C80"/>
    <mergeCell ref="B83:C83"/>
    <mergeCell ref="B90:B91"/>
    <mergeCell ref="B70:C70"/>
    <mergeCell ref="B71:C71"/>
    <mergeCell ref="B72:C72"/>
    <mergeCell ref="B73:C73"/>
    <mergeCell ref="B75:C75"/>
    <mergeCell ref="B76:C76"/>
    <mergeCell ref="AV91:AW91"/>
    <mergeCell ref="AX91:AY91"/>
    <mergeCell ref="AZ91:BA91"/>
    <mergeCell ref="BB91:BC91"/>
    <mergeCell ref="I110:J110"/>
    <mergeCell ref="B92:B93"/>
    <mergeCell ref="B94:C94"/>
    <mergeCell ref="A95:K95"/>
    <mergeCell ref="I100:K100"/>
    <mergeCell ref="A102:C102"/>
    <mergeCell ref="AD91:AE91"/>
    <mergeCell ref="AF91:AG91"/>
    <mergeCell ref="AH91:AI91"/>
    <mergeCell ref="AJ91:AK91"/>
    <mergeCell ref="AL91:AM91"/>
    <mergeCell ref="AN91:AO91"/>
    <mergeCell ref="AP91:AQ91"/>
    <mergeCell ref="AR91:AS91"/>
    <mergeCell ref="AT91:AU91"/>
    <mergeCell ref="L91:M91"/>
    <mergeCell ref="N91:O91"/>
    <mergeCell ref="P91:Q91"/>
    <mergeCell ref="R91:S91"/>
    <mergeCell ref="T91:U91"/>
  </mergeCells>
  <conditionalFormatting sqref="H22:K22 I21:K21">
    <cfRule type="expression" dxfId="109" priority="17">
      <formula>ROUND(H21,0)-H21&lt;&gt;0</formula>
    </cfRule>
  </conditionalFormatting>
  <conditionalFormatting sqref="H21">
    <cfRule type="expression" dxfId="108" priority="16">
      <formula>ROUND(H21,0)-H21&lt;&gt;0</formula>
    </cfRule>
  </conditionalFormatting>
  <conditionalFormatting sqref="H15:K19">
    <cfRule type="expression" dxfId="107" priority="15">
      <formula>ROUND(H15,0)-H15&lt;&gt;0</formula>
    </cfRule>
  </conditionalFormatting>
  <conditionalFormatting sqref="J70:J71 J77:K78">
    <cfRule type="expression" dxfId="106" priority="14">
      <formula>ROUND(J70,0)-J70&lt;&gt;0</formula>
    </cfRule>
  </conditionalFormatting>
  <conditionalFormatting sqref="K79">
    <cfRule type="expression" dxfId="105" priority="13">
      <formula>ROUND(K79,0)-K79&lt;&gt;0</formula>
    </cfRule>
  </conditionalFormatting>
  <conditionalFormatting sqref="J79">
    <cfRule type="expression" dxfId="104" priority="12">
      <formula>ROUND(J79,0)-J79&lt;&gt;0</formula>
    </cfRule>
  </conditionalFormatting>
  <conditionalFormatting sqref="J69">
    <cfRule type="expression" dxfId="103" priority="11">
      <formula>ROUND(J69,0)-J69&lt;&gt;0</formula>
    </cfRule>
  </conditionalFormatting>
  <conditionalFormatting sqref="J67:K68">
    <cfRule type="expression" dxfId="102" priority="10">
      <formula>ROUND(J67,0)-J67&lt;&gt;0</formula>
    </cfRule>
  </conditionalFormatting>
  <conditionalFormatting sqref="H24">
    <cfRule type="expression" dxfId="101" priority="9">
      <formula>ROUND(H24,0)-H24&lt;&gt;0</formula>
    </cfRule>
  </conditionalFormatting>
  <conditionalFormatting sqref="H25">
    <cfRule type="expression" dxfId="100" priority="8">
      <formula>ROUND(H25,0)-H25&lt;&gt;0</formula>
    </cfRule>
  </conditionalFormatting>
  <conditionalFormatting sqref="H37:I37 H33:I34 H28:J32">
    <cfRule type="expression" dxfId="99" priority="7">
      <formula>ROUND(H28,0)-H28&lt;&gt;0</formula>
    </cfRule>
  </conditionalFormatting>
  <conditionalFormatting sqref="H36:I36">
    <cfRule type="expression" dxfId="98" priority="6">
      <formula>ROUND(H36,0)-H36&lt;&gt;0</formula>
    </cfRule>
  </conditionalFormatting>
  <conditionalFormatting sqref="J34 J36">
    <cfRule type="expression" dxfId="97" priority="5">
      <formula>ROUND(J34,0)-J34&lt;&gt;0</formula>
    </cfRule>
  </conditionalFormatting>
  <conditionalFormatting sqref="H35:I35">
    <cfRule type="expression" dxfId="96" priority="4">
      <formula>ROUND(H35,0)-H35&lt;&gt;0</formula>
    </cfRule>
  </conditionalFormatting>
  <conditionalFormatting sqref="J35">
    <cfRule type="expression" dxfId="95" priority="3">
      <formula>ROUND(J35,0)-J35&lt;&gt;0</formula>
    </cfRule>
  </conditionalFormatting>
  <conditionalFormatting sqref="J33">
    <cfRule type="expression" dxfId="94" priority="2">
      <formula>ROUND(J33,0)-J33&lt;&gt;0</formula>
    </cfRule>
  </conditionalFormatting>
  <conditionalFormatting sqref="J37">
    <cfRule type="expression" dxfId="93" priority="1">
      <formula>ROUND(J37,0)-J37&lt;&gt;0</formula>
    </cfRule>
  </conditionalFormatting>
  <printOptions horizontalCentered="1"/>
  <pageMargins left="0.31496062992125984" right="0.23622047244094491" top="0" bottom="0" header="0" footer="0"/>
  <pageSetup paperSize="9" scale="16" orientation="portrait" r:id="rId1"/>
  <headerFooter alignWithMargins="0"/>
  <rowBreaks count="2" manualBreakCount="2">
    <brk id="94" max="10" man="1"/>
    <brk id="10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J378"/>
  <sheetViews>
    <sheetView topLeftCell="A22" zoomScale="40" zoomScaleNormal="40" workbookViewId="0">
      <selection activeCell="H89" sqref="H89"/>
    </sheetView>
  </sheetViews>
  <sheetFormatPr defaultColWidth="9.140625" defaultRowHeight="15" x14ac:dyDescent="0.25"/>
  <cols>
    <col min="1" max="1" width="21.28515625" style="5" customWidth="1"/>
    <col min="2" max="2" width="48.85546875" style="5" customWidth="1"/>
    <col min="3" max="3" width="96.140625" style="5" customWidth="1"/>
    <col min="4" max="4" width="17.28515625" style="5" customWidth="1"/>
    <col min="5" max="5" width="50.5703125" style="5" customWidth="1"/>
    <col min="6" max="6" width="32.5703125" style="5" customWidth="1"/>
    <col min="7" max="7" width="52.42578125" style="5" customWidth="1"/>
    <col min="8" max="8" width="43.7109375" style="5" customWidth="1"/>
    <col min="9" max="9" width="37.42578125" style="5" customWidth="1"/>
    <col min="10" max="10" width="45.5703125" style="5" customWidth="1"/>
    <col min="11" max="11" width="48.28515625" style="5" customWidth="1"/>
    <col min="12" max="15" width="43.140625" style="5" customWidth="1"/>
    <col min="16" max="16384" width="9.140625" style="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197" t="s">
        <v>0</v>
      </c>
      <c r="I2" s="197"/>
      <c r="J2" s="197"/>
      <c r="K2" s="197"/>
    </row>
    <row r="3" spans="1:11" ht="23.25" x14ac:dyDescent="0.35">
      <c r="A3" s="4"/>
      <c r="B3" s="4"/>
      <c r="C3" s="4"/>
      <c r="D3" s="4"/>
      <c r="E3" s="4"/>
      <c r="F3" s="4"/>
      <c r="G3" s="4"/>
      <c r="H3" s="197" t="s">
        <v>1</v>
      </c>
      <c r="I3" s="197"/>
      <c r="J3" s="197"/>
      <c r="K3" s="197"/>
    </row>
    <row r="4" spans="1:11" ht="23.25" x14ac:dyDescent="0.35">
      <c r="A4" s="4"/>
      <c r="B4" s="4"/>
      <c r="C4" s="4"/>
      <c r="D4" s="4"/>
      <c r="E4" s="4"/>
      <c r="F4" s="4"/>
      <c r="G4" s="4"/>
      <c r="H4" s="197" t="s">
        <v>2</v>
      </c>
      <c r="I4" s="197"/>
      <c r="J4" s="197"/>
      <c r="K4" s="197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198" t="s">
        <v>242</v>
      </c>
      <c r="B7" s="198"/>
      <c r="C7" s="198"/>
      <c r="D7" s="198"/>
      <c r="E7" s="268"/>
      <c r="F7" s="268"/>
      <c r="G7" s="268"/>
      <c r="H7" s="268"/>
      <c r="I7" s="268"/>
      <c r="J7" s="268"/>
      <c r="K7" s="268"/>
    </row>
    <row r="8" spans="1:11" ht="51.75" x14ac:dyDescent="0.65">
      <c r="A8" s="198" t="s">
        <v>3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 ht="37.5" customHeight="1" x14ac:dyDescent="0.45">
      <c r="A9" s="200" t="s">
        <v>4</v>
      </c>
      <c r="B9" s="200"/>
      <c r="C9" s="7"/>
      <c r="D9" s="7"/>
      <c r="E9" s="8"/>
      <c r="F9" s="8"/>
      <c r="G9" s="8"/>
      <c r="H9" s="8"/>
      <c r="I9" s="8"/>
      <c r="J9" s="8"/>
      <c r="K9" s="9">
        <v>45748</v>
      </c>
    </row>
    <row r="10" spans="1:11" s="10" customFormat="1" ht="32.25" customHeight="1" x14ac:dyDescent="0.2">
      <c r="A10" s="255" t="s">
        <v>5</v>
      </c>
      <c r="B10" s="257" t="s">
        <v>6</v>
      </c>
      <c r="C10" s="258"/>
      <c r="D10" s="261" t="s">
        <v>7</v>
      </c>
      <c r="E10" s="263" t="s">
        <v>8</v>
      </c>
      <c r="F10" s="264"/>
      <c r="G10" s="264"/>
      <c r="H10" s="264"/>
      <c r="I10" s="264"/>
      <c r="J10" s="192"/>
      <c r="K10" s="193"/>
    </row>
    <row r="11" spans="1:11" s="10" customFormat="1" ht="114.75" customHeight="1" x14ac:dyDescent="0.2">
      <c r="A11" s="256"/>
      <c r="B11" s="259"/>
      <c r="C11" s="260"/>
      <c r="D11" s="262"/>
      <c r="E11" s="11" t="s">
        <v>9</v>
      </c>
      <c r="F11" s="11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2" t="s">
        <v>15</v>
      </c>
    </row>
    <row r="12" spans="1:11" s="10" customFormat="1" ht="25.5" hidden="1" customHeight="1" x14ac:dyDescent="0.4">
      <c r="A12" s="13">
        <v>1</v>
      </c>
      <c r="B12" s="265">
        <v>2</v>
      </c>
      <c r="C12" s="265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s="20" customFormat="1" ht="62.25" customHeight="1" x14ac:dyDescent="0.2">
      <c r="A13" s="17">
        <v>1</v>
      </c>
      <c r="B13" s="266" t="s">
        <v>190</v>
      </c>
      <c r="C13" s="267"/>
      <c r="D13" s="18" t="s">
        <v>17</v>
      </c>
      <c r="E13" s="19">
        <v>160533002</v>
      </c>
      <c r="F13" s="19"/>
      <c r="G13" s="19">
        <v>160533002</v>
      </c>
      <c r="H13" s="19">
        <v>138372210</v>
      </c>
      <c r="I13" s="19">
        <v>4733978</v>
      </c>
      <c r="J13" s="19">
        <v>17426814</v>
      </c>
      <c r="K13" s="19"/>
    </row>
    <row r="14" spans="1:11" s="20" customFormat="1" ht="65.25" customHeight="1" x14ac:dyDescent="0.2">
      <c r="A14" s="21" t="s">
        <v>18</v>
      </c>
      <c r="B14" s="241" t="s">
        <v>191</v>
      </c>
      <c r="C14" s="242"/>
      <c r="D14" s="22" t="s">
        <v>17</v>
      </c>
      <c r="E14" s="23">
        <v>117933447</v>
      </c>
      <c r="F14" s="23"/>
      <c r="G14" s="23">
        <v>117933447</v>
      </c>
      <c r="H14" s="23">
        <v>103228631</v>
      </c>
      <c r="I14" s="23">
        <v>4733978</v>
      </c>
      <c r="J14" s="23">
        <v>9970838</v>
      </c>
      <c r="K14" s="23"/>
    </row>
    <row r="15" spans="1:11" s="20" customFormat="1" ht="63.75" customHeight="1" x14ac:dyDescent="0.2">
      <c r="A15" s="24" t="s">
        <v>20</v>
      </c>
      <c r="B15" s="239" t="s">
        <v>192</v>
      </c>
      <c r="C15" s="240"/>
      <c r="D15" s="25" t="s">
        <v>17</v>
      </c>
      <c r="E15" s="26">
        <v>12084957</v>
      </c>
      <c r="F15" s="26"/>
      <c r="G15" s="26">
        <v>12084957</v>
      </c>
      <c r="H15" s="26">
        <v>10435713</v>
      </c>
      <c r="I15" s="26"/>
      <c r="J15" s="26">
        <v>1649244</v>
      </c>
      <c r="K15" s="26"/>
    </row>
    <row r="16" spans="1:11" s="20" customFormat="1" ht="61.5" customHeight="1" x14ac:dyDescent="0.2">
      <c r="A16" s="24" t="s">
        <v>22</v>
      </c>
      <c r="B16" s="239" t="s">
        <v>193</v>
      </c>
      <c r="C16" s="240"/>
      <c r="D16" s="25" t="s">
        <v>17</v>
      </c>
      <c r="E16" s="26">
        <v>74777253</v>
      </c>
      <c r="F16" s="26"/>
      <c r="G16" s="26">
        <v>74777253</v>
      </c>
      <c r="H16" s="26">
        <v>67506858</v>
      </c>
      <c r="I16" s="26">
        <v>4733978</v>
      </c>
      <c r="J16" s="26">
        <v>2536417</v>
      </c>
      <c r="K16" s="26"/>
    </row>
    <row r="17" spans="1:11" s="20" customFormat="1" ht="59.25" customHeight="1" x14ac:dyDescent="0.2">
      <c r="A17" s="24" t="s">
        <v>24</v>
      </c>
      <c r="B17" s="251" t="s">
        <v>194</v>
      </c>
      <c r="C17" s="252"/>
      <c r="D17" s="25" t="s">
        <v>17</v>
      </c>
      <c r="E17" s="26">
        <v>14560822</v>
      </c>
      <c r="F17" s="26"/>
      <c r="G17" s="26">
        <v>14560822</v>
      </c>
      <c r="H17" s="26">
        <v>14560822</v>
      </c>
      <c r="I17" s="26"/>
      <c r="J17" s="26"/>
      <c r="K17" s="26"/>
    </row>
    <row r="18" spans="1:11" s="20" customFormat="1" ht="59.25" customHeight="1" x14ac:dyDescent="0.2">
      <c r="A18" s="24" t="s">
        <v>26</v>
      </c>
      <c r="B18" s="239" t="s">
        <v>195</v>
      </c>
      <c r="C18" s="240"/>
      <c r="D18" s="25" t="s">
        <v>17</v>
      </c>
      <c r="E18" s="26">
        <v>16082838</v>
      </c>
      <c r="F18" s="26"/>
      <c r="G18" s="26">
        <v>16082838</v>
      </c>
      <c r="H18" s="26">
        <v>10297661</v>
      </c>
      <c r="I18" s="26"/>
      <c r="J18" s="27">
        <v>5785177</v>
      </c>
      <c r="K18" s="26"/>
    </row>
    <row r="19" spans="1:11" s="20" customFormat="1" ht="85.5" customHeight="1" x14ac:dyDescent="0.2">
      <c r="A19" s="24" t="s">
        <v>28</v>
      </c>
      <c r="B19" s="253" t="s">
        <v>196</v>
      </c>
      <c r="C19" s="254"/>
      <c r="D19" s="25" t="s">
        <v>17</v>
      </c>
      <c r="E19" s="26">
        <v>427577</v>
      </c>
      <c r="F19" s="26"/>
      <c r="G19" s="26">
        <v>427577</v>
      </c>
      <c r="H19" s="26">
        <v>427577</v>
      </c>
      <c r="I19" s="26"/>
      <c r="J19" s="26"/>
      <c r="K19" s="26"/>
    </row>
    <row r="20" spans="1:11" s="20" customFormat="1" ht="62.25" customHeight="1" x14ac:dyDescent="0.2">
      <c r="A20" s="21" t="s">
        <v>30</v>
      </c>
      <c r="B20" s="241" t="s">
        <v>197</v>
      </c>
      <c r="C20" s="242"/>
      <c r="D20" s="22" t="s">
        <v>17</v>
      </c>
      <c r="E20" s="28">
        <v>14221735</v>
      </c>
      <c r="F20" s="28"/>
      <c r="G20" s="23">
        <v>14221735</v>
      </c>
      <c r="H20" s="23">
        <v>14221735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39" t="s">
        <v>198</v>
      </c>
      <c r="C21" s="240"/>
      <c r="D21" s="25" t="s">
        <v>17</v>
      </c>
      <c r="E21" s="26">
        <v>14221735</v>
      </c>
      <c r="F21" s="26"/>
      <c r="G21" s="26">
        <v>14221735</v>
      </c>
      <c r="H21" s="26">
        <v>14221735</v>
      </c>
      <c r="I21" s="26"/>
      <c r="J21" s="26"/>
      <c r="K21" s="26"/>
    </row>
    <row r="22" spans="1:11" s="20" customFormat="1" ht="62.25" customHeight="1" x14ac:dyDescent="0.2">
      <c r="A22" s="24" t="s">
        <v>34</v>
      </c>
      <c r="B22" s="239" t="s">
        <v>199</v>
      </c>
      <c r="C22" s="240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1" s="20" customFormat="1" ht="78.75" customHeight="1" x14ac:dyDescent="0.2">
      <c r="A23" s="21" t="s">
        <v>36</v>
      </c>
      <c r="B23" s="241" t="s">
        <v>200</v>
      </c>
      <c r="C23" s="242"/>
      <c r="D23" s="22" t="s">
        <v>17</v>
      </c>
      <c r="E23" s="28">
        <v>7454901</v>
      </c>
      <c r="F23" s="28"/>
      <c r="G23" s="23">
        <v>7454901</v>
      </c>
      <c r="H23" s="23">
        <v>7454901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39" t="s">
        <v>201</v>
      </c>
      <c r="C24" s="240"/>
      <c r="D24" s="25" t="s">
        <v>17</v>
      </c>
      <c r="E24" s="26">
        <v>4417004</v>
      </c>
      <c r="F24" s="26"/>
      <c r="G24" s="26">
        <v>4417004</v>
      </c>
      <c r="H24" s="26">
        <v>4417004</v>
      </c>
      <c r="I24" s="26"/>
      <c r="J24" s="26"/>
      <c r="K24" s="26"/>
    </row>
    <row r="25" spans="1:11" s="20" customFormat="1" ht="59.25" customHeight="1" x14ac:dyDescent="0.2">
      <c r="A25" s="24" t="s">
        <v>40</v>
      </c>
      <c r="B25" s="239" t="s">
        <v>202</v>
      </c>
      <c r="C25" s="240"/>
      <c r="D25" s="25" t="s">
        <v>17</v>
      </c>
      <c r="E25" s="26">
        <v>3037897</v>
      </c>
      <c r="F25" s="26"/>
      <c r="G25" s="29">
        <v>3037897</v>
      </c>
      <c r="H25" s="26">
        <v>3037897</v>
      </c>
      <c r="I25" s="26"/>
      <c r="J25" s="26"/>
      <c r="K25" s="26"/>
    </row>
    <row r="26" spans="1:11" s="20" customFormat="1" ht="61.5" customHeight="1" x14ac:dyDescent="0.2">
      <c r="A26" s="24" t="s">
        <v>42</v>
      </c>
      <c r="B26" s="239" t="s">
        <v>203</v>
      </c>
      <c r="C26" s="240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1" s="20" customFormat="1" ht="65.25" customHeight="1" x14ac:dyDescent="0.2">
      <c r="A27" s="21" t="s">
        <v>44</v>
      </c>
      <c r="B27" s="241" t="s">
        <v>204</v>
      </c>
      <c r="C27" s="242"/>
      <c r="D27" s="22" t="s">
        <v>17</v>
      </c>
      <c r="E27" s="28">
        <v>20922919</v>
      </c>
      <c r="F27" s="28"/>
      <c r="G27" s="28">
        <v>20922919</v>
      </c>
      <c r="H27" s="28">
        <v>13466943</v>
      </c>
      <c r="I27" s="28"/>
      <c r="J27" s="28">
        <v>7455976</v>
      </c>
      <c r="K27" s="28"/>
    </row>
    <row r="28" spans="1:11" s="20" customFormat="1" ht="51.75" customHeight="1" x14ac:dyDescent="0.2">
      <c r="A28" s="24" t="s">
        <v>46</v>
      </c>
      <c r="B28" s="239" t="s">
        <v>205</v>
      </c>
      <c r="C28" s="240"/>
      <c r="D28" s="25" t="s">
        <v>17</v>
      </c>
      <c r="E28" s="26">
        <v>13106859</v>
      </c>
      <c r="F28" s="26"/>
      <c r="G28" s="26">
        <v>13106859</v>
      </c>
      <c r="H28" s="26"/>
      <c r="I28" s="26"/>
      <c r="J28" s="26">
        <v>13106859</v>
      </c>
      <c r="K28" s="26"/>
    </row>
    <row r="29" spans="1:11" s="20" customFormat="1" ht="59.25" customHeight="1" x14ac:dyDescent="0.2">
      <c r="A29" s="24" t="s">
        <v>48</v>
      </c>
      <c r="B29" s="251" t="s">
        <v>206</v>
      </c>
      <c r="C29" s="252"/>
      <c r="D29" s="25" t="s">
        <v>17</v>
      </c>
      <c r="E29" s="26">
        <v>83800</v>
      </c>
      <c r="F29" s="26"/>
      <c r="G29" s="26">
        <v>83800</v>
      </c>
      <c r="H29" s="26"/>
      <c r="I29" s="26"/>
      <c r="J29" s="26">
        <v>83800</v>
      </c>
      <c r="K29" s="26"/>
    </row>
    <row r="30" spans="1:11" s="20" customFormat="1" ht="59.25" customHeight="1" x14ac:dyDescent="0.2">
      <c r="A30" s="24" t="s">
        <v>50</v>
      </c>
      <c r="B30" s="251" t="s">
        <v>207</v>
      </c>
      <c r="C30" s="252"/>
      <c r="D30" s="25" t="s">
        <v>17</v>
      </c>
      <c r="E30" s="26">
        <v>1053180</v>
      </c>
      <c r="F30" s="26"/>
      <c r="G30" s="26">
        <v>1053180</v>
      </c>
      <c r="H30" s="26">
        <v>1053180</v>
      </c>
      <c r="I30" s="26"/>
      <c r="J30" s="26"/>
      <c r="K30" s="26"/>
    </row>
    <row r="31" spans="1:11" s="20" customFormat="1" ht="72" customHeight="1" x14ac:dyDescent="0.2">
      <c r="A31" s="24" t="s">
        <v>52</v>
      </c>
      <c r="B31" s="251" t="s">
        <v>208</v>
      </c>
      <c r="C31" s="252"/>
      <c r="D31" s="25" t="s">
        <v>17</v>
      </c>
      <c r="E31" s="26">
        <v>554544</v>
      </c>
      <c r="F31" s="26"/>
      <c r="G31" s="26">
        <v>554544</v>
      </c>
      <c r="H31" s="26"/>
      <c r="I31" s="26"/>
      <c r="J31" s="26">
        <v>554544</v>
      </c>
      <c r="K31" s="26"/>
    </row>
    <row r="32" spans="1:11" s="20" customFormat="1" ht="51.75" customHeight="1" x14ac:dyDescent="0.2">
      <c r="A32" s="24" t="s">
        <v>54</v>
      </c>
      <c r="B32" s="239" t="s">
        <v>209</v>
      </c>
      <c r="C32" s="240"/>
      <c r="D32" s="25" t="s">
        <v>17</v>
      </c>
      <c r="E32" s="26">
        <v>13323465</v>
      </c>
      <c r="F32" s="26"/>
      <c r="G32" s="26">
        <v>13323465</v>
      </c>
      <c r="H32" s="26">
        <v>12413763</v>
      </c>
      <c r="I32" s="26"/>
      <c r="J32" s="26">
        <v>909702</v>
      </c>
      <c r="K32" s="26"/>
    </row>
    <row r="33" spans="1:19" s="20" customFormat="1" ht="45" customHeight="1" x14ac:dyDescent="0.2">
      <c r="A33" s="24" t="s">
        <v>56</v>
      </c>
      <c r="B33" s="239" t="s">
        <v>57</v>
      </c>
      <c r="C33" s="240"/>
      <c r="D33" s="25" t="s">
        <v>17</v>
      </c>
      <c r="E33" s="26">
        <v>0</v>
      </c>
      <c r="F33" s="26"/>
      <c r="G33" s="26">
        <v>0</v>
      </c>
      <c r="H33" s="30"/>
      <c r="I33" s="30"/>
      <c r="J33" s="31">
        <v>0</v>
      </c>
      <c r="K33" s="26"/>
    </row>
    <row r="34" spans="1:19" s="20" customFormat="1" ht="66" customHeight="1" x14ac:dyDescent="0.2">
      <c r="A34" s="24" t="s">
        <v>58</v>
      </c>
      <c r="B34" s="239" t="s">
        <v>210</v>
      </c>
      <c r="C34" s="240"/>
      <c r="D34" s="25" t="s">
        <v>17</v>
      </c>
      <c r="E34" s="26">
        <v>1014450</v>
      </c>
      <c r="F34" s="26"/>
      <c r="G34" s="26">
        <v>1014450</v>
      </c>
      <c r="H34" s="26"/>
      <c r="I34" s="26"/>
      <c r="J34" s="31">
        <v>1014450</v>
      </c>
      <c r="K34" s="26"/>
    </row>
    <row r="35" spans="1:19" s="20" customFormat="1" ht="66" customHeight="1" x14ac:dyDescent="0.2">
      <c r="A35" s="32" t="s">
        <v>60</v>
      </c>
      <c r="B35" s="239" t="s">
        <v>211</v>
      </c>
      <c r="C35" s="240"/>
      <c r="D35" s="33" t="s">
        <v>17</v>
      </c>
      <c r="E35" s="26">
        <v>908603</v>
      </c>
      <c r="F35" s="26"/>
      <c r="G35" s="26">
        <v>908603</v>
      </c>
      <c r="H35" s="26"/>
      <c r="I35" s="26"/>
      <c r="J35" s="31">
        <v>908603</v>
      </c>
      <c r="K35" s="26"/>
    </row>
    <row r="36" spans="1:19" s="20" customFormat="1" ht="66" customHeight="1" x14ac:dyDescent="0.2">
      <c r="A36" s="24" t="s">
        <v>62</v>
      </c>
      <c r="B36" s="239" t="s">
        <v>212</v>
      </c>
      <c r="C36" s="240"/>
      <c r="D36" s="25" t="s">
        <v>17</v>
      </c>
      <c r="E36" s="26">
        <v>3011584</v>
      </c>
      <c r="F36" s="26"/>
      <c r="G36" s="26">
        <v>3011584</v>
      </c>
      <c r="H36" s="26"/>
      <c r="I36" s="26"/>
      <c r="J36" s="31">
        <v>3011584</v>
      </c>
      <c r="K36" s="26"/>
    </row>
    <row r="37" spans="1:19" s="20" customFormat="1" ht="66" customHeight="1" x14ac:dyDescent="0.2">
      <c r="A37" s="24" t="s">
        <v>64</v>
      </c>
      <c r="B37" s="239" t="s">
        <v>243</v>
      </c>
      <c r="C37" s="240"/>
      <c r="D37" s="25" t="s">
        <v>17</v>
      </c>
      <c r="E37" s="26">
        <v>-12133566</v>
      </c>
      <c r="F37" s="26"/>
      <c r="G37" s="26">
        <v>-12133566</v>
      </c>
      <c r="H37" s="30"/>
      <c r="I37" s="30"/>
      <c r="J37" s="31">
        <v>-12133566</v>
      </c>
      <c r="K37" s="26"/>
    </row>
    <row r="38" spans="1:19" s="20" customFormat="1" ht="32.25" customHeight="1" x14ac:dyDescent="0.2">
      <c r="A38" s="17" t="s">
        <v>66</v>
      </c>
      <c r="B38" s="247" t="s">
        <v>67</v>
      </c>
      <c r="C38" s="248"/>
      <c r="D38" s="18" t="s">
        <v>17</v>
      </c>
      <c r="E38" s="34">
        <v>148058042.565</v>
      </c>
      <c r="F38" s="35">
        <v>0</v>
      </c>
      <c r="G38" s="35">
        <v>148058042.565</v>
      </c>
      <c r="H38" s="35">
        <v>2692041.372</v>
      </c>
      <c r="I38" s="35">
        <v>2523.06</v>
      </c>
      <c r="J38" s="35">
        <v>50970323.858999997</v>
      </c>
      <c r="K38" s="35">
        <v>94393154.274000019</v>
      </c>
    </row>
    <row r="39" spans="1:19" s="20" customFormat="1" ht="32.25" customHeight="1" x14ac:dyDescent="0.2">
      <c r="A39" s="21" t="s">
        <v>68</v>
      </c>
      <c r="B39" s="249" t="s">
        <v>213</v>
      </c>
      <c r="C39" s="250"/>
      <c r="D39" s="36" t="s">
        <v>17</v>
      </c>
      <c r="E39" s="37">
        <v>135493995.67500001</v>
      </c>
      <c r="F39" s="38">
        <v>0</v>
      </c>
      <c r="G39" s="38">
        <v>135493995.67500001</v>
      </c>
      <c r="H39" s="38">
        <v>2692041.372</v>
      </c>
      <c r="I39" s="38">
        <v>2523.06</v>
      </c>
      <c r="J39" s="38">
        <v>38681070.456</v>
      </c>
      <c r="K39" s="38">
        <v>94118360.787000015</v>
      </c>
    </row>
    <row r="40" spans="1:19" s="20" customFormat="1" ht="59.25" customHeight="1" x14ac:dyDescent="0.2">
      <c r="A40" s="21" t="s">
        <v>70</v>
      </c>
      <c r="B40" s="241" t="s">
        <v>71</v>
      </c>
      <c r="C40" s="242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19" s="43" customFormat="1" ht="39" customHeight="1" x14ac:dyDescent="0.3">
      <c r="A41" s="24" t="s">
        <v>72</v>
      </c>
      <c r="B41" s="239" t="s">
        <v>214</v>
      </c>
      <c r="C41" s="240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19" s="20" customFormat="1" ht="67.5" customHeight="1" x14ac:dyDescent="0.2">
      <c r="A42" s="21" t="s">
        <v>74</v>
      </c>
      <c r="B42" s="241" t="s">
        <v>215</v>
      </c>
      <c r="C42" s="242"/>
      <c r="D42" s="44" t="s">
        <v>17</v>
      </c>
      <c r="E42" s="38">
        <v>135493995.67500001</v>
      </c>
      <c r="F42" s="38">
        <v>0</v>
      </c>
      <c r="G42" s="38">
        <v>135493995.67500001</v>
      </c>
      <c r="H42" s="38">
        <v>2692041.372</v>
      </c>
      <c r="I42" s="38">
        <v>2523.06</v>
      </c>
      <c r="J42" s="38">
        <v>38681070.456</v>
      </c>
      <c r="K42" s="38">
        <v>94118360.787000015</v>
      </c>
    </row>
    <row r="43" spans="1:19" s="20" customFormat="1" ht="91.5" customHeight="1" x14ac:dyDescent="0.2">
      <c r="A43" s="21" t="s">
        <v>76</v>
      </c>
      <c r="B43" s="241" t="s">
        <v>77</v>
      </c>
      <c r="C43" s="242"/>
      <c r="D43" s="22" t="s">
        <v>17</v>
      </c>
      <c r="E43" s="37">
        <v>129619248.24700001</v>
      </c>
      <c r="F43" s="38">
        <v>0</v>
      </c>
      <c r="G43" s="38">
        <v>129619248.24700001</v>
      </c>
      <c r="H43" s="38">
        <v>2692041.372</v>
      </c>
      <c r="I43" s="38">
        <v>2523.06</v>
      </c>
      <c r="J43" s="38">
        <v>33212143.846000001</v>
      </c>
      <c r="K43" s="38">
        <v>93712539.969000012</v>
      </c>
    </row>
    <row r="44" spans="1:19" s="20" customFormat="1" ht="52.5" customHeight="1" x14ac:dyDescent="0.2">
      <c r="A44" s="32" t="s">
        <v>78</v>
      </c>
      <c r="B44" s="251" t="s">
        <v>216</v>
      </c>
      <c r="C44" s="252"/>
      <c r="D44" s="33" t="s">
        <v>17</v>
      </c>
      <c r="E44" s="45">
        <v>21972496.217</v>
      </c>
      <c r="F44" s="45"/>
      <c r="G44" s="45">
        <v>21972496.217</v>
      </c>
      <c r="H44" s="45"/>
      <c r="I44" s="45"/>
      <c r="J44" s="56">
        <v>2966422.8130000001</v>
      </c>
      <c r="K44" s="56">
        <v>19006073.403999999</v>
      </c>
      <c r="L44" s="90"/>
      <c r="M44" s="90"/>
      <c r="N44" s="90"/>
      <c r="O44" s="90"/>
    </row>
    <row r="45" spans="1:19" s="20" customFormat="1" ht="52.5" customHeight="1" x14ac:dyDescent="0.2">
      <c r="A45" s="32" t="s">
        <v>80</v>
      </c>
      <c r="B45" s="251" t="s">
        <v>217</v>
      </c>
      <c r="C45" s="252"/>
      <c r="D45" s="33" t="s">
        <v>17</v>
      </c>
      <c r="E45" s="45">
        <v>951653.87600000005</v>
      </c>
      <c r="F45" s="45"/>
      <c r="G45" s="45">
        <v>951653.87600000005</v>
      </c>
      <c r="H45" s="45"/>
      <c r="I45" s="45"/>
      <c r="J45" s="56">
        <v>160658.44899999999</v>
      </c>
      <c r="K45" s="56">
        <v>790995.42700000003</v>
      </c>
      <c r="L45" s="90"/>
      <c r="M45" s="90"/>
      <c r="N45" s="90"/>
      <c r="O45" s="90"/>
    </row>
    <row r="46" spans="1:19" s="20" customFormat="1" ht="58.5" customHeight="1" x14ac:dyDescent="0.2">
      <c r="A46" s="32" t="s">
        <v>82</v>
      </c>
      <c r="B46" s="251" t="s">
        <v>218</v>
      </c>
      <c r="C46" s="252"/>
      <c r="D46" s="33" t="s">
        <v>17</v>
      </c>
      <c r="E46" s="45">
        <v>60813121.314999998</v>
      </c>
      <c r="F46" s="45"/>
      <c r="G46" s="45">
        <v>60813121.314999998</v>
      </c>
      <c r="H46" s="45"/>
      <c r="I46" s="45">
        <v>2523.06</v>
      </c>
      <c r="J46" s="56">
        <v>20699831.526000001</v>
      </c>
      <c r="K46" s="56">
        <v>40110766.729000002</v>
      </c>
      <c r="L46" s="90"/>
      <c r="M46" s="90"/>
      <c r="N46" s="90"/>
      <c r="O46" s="90"/>
      <c r="P46" s="16"/>
      <c r="Q46" s="16"/>
      <c r="R46" s="16"/>
      <c r="S46" s="16"/>
    </row>
    <row r="47" spans="1:19" s="20" customFormat="1" ht="57" customHeight="1" x14ac:dyDescent="0.2">
      <c r="A47" s="32" t="s">
        <v>84</v>
      </c>
      <c r="B47" s="251" t="s">
        <v>219</v>
      </c>
      <c r="C47" s="252"/>
      <c r="D47" s="33" t="s">
        <v>17</v>
      </c>
      <c r="E47" s="45">
        <v>10944548.848000001</v>
      </c>
      <c r="F47" s="45"/>
      <c r="G47" s="45">
        <v>10944548.848000001</v>
      </c>
      <c r="H47" s="45"/>
      <c r="I47" s="45"/>
      <c r="J47" s="56">
        <v>2362256.253</v>
      </c>
      <c r="K47" s="56">
        <v>8582292.5950000007</v>
      </c>
      <c r="L47" s="90"/>
      <c r="M47" s="90"/>
      <c r="N47" s="90"/>
      <c r="O47" s="90"/>
    </row>
    <row r="48" spans="1:19" s="20" customFormat="1" ht="54.75" customHeight="1" x14ac:dyDescent="0.2">
      <c r="A48" s="24" t="s">
        <v>86</v>
      </c>
      <c r="B48" s="239" t="s">
        <v>220</v>
      </c>
      <c r="C48" s="240"/>
      <c r="D48" s="25" t="s">
        <v>17</v>
      </c>
      <c r="E48" s="45">
        <v>8032900.2909999993</v>
      </c>
      <c r="F48" s="45"/>
      <c r="G48" s="45">
        <v>8032900.2909999993</v>
      </c>
      <c r="H48" s="45"/>
      <c r="I48" s="45"/>
      <c r="J48" s="56">
        <v>244535.11300000001</v>
      </c>
      <c r="K48" s="56">
        <v>7788365.1779999994</v>
      </c>
      <c r="L48" s="90"/>
      <c r="M48" s="90"/>
      <c r="N48" s="90"/>
      <c r="O48" s="90"/>
    </row>
    <row r="49" spans="1:15" s="20" customFormat="1" ht="54.75" customHeight="1" x14ac:dyDescent="0.2">
      <c r="A49" s="24" t="s">
        <v>88</v>
      </c>
      <c r="B49" s="239" t="s">
        <v>221</v>
      </c>
      <c r="C49" s="240"/>
      <c r="D49" s="25" t="s">
        <v>17</v>
      </c>
      <c r="E49" s="45">
        <v>2559.3440000000001</v>
      </c>
      <c r="F49" s="45"/>
      <c r="G49" s="45">
        <v>2559.3440000000001</v>
      </c>
      <c r="H49" s="45"/>
      <c r="I49" s="45"/>
      <c r="J49" s="56"/>
      <c r="K49" s="91">
        <v>2559.3440000000001</v>
      </c>
      <c r="L49" s="90"/>
      <c r="M49" s="90"/>
      <c r="N49" s="90"/>
      <c r="O49" s="90"/>
    </row>
    <row r="50" spans="1:15" s="20" customFormat="1" ht="60.75" customHeight="1" x14ac:dyDescent="0.2">
      <c r="A50" s="24" t="s">
        <v>90</v>
      </c>
      <c r="B50" s="239" t="s">
        <v>222</v>
      </c>
      <c r="C50" s="240"/>
      <c r="D50" s="25" t="s">
        <v>17</v>
      </c>
      <c r="E50" s="45">
        <v>26825.594000000001</v>
      </c>
      <c r="F50" s="45"/>
      <c r="G50" s="45">
        <v>26825.594000000001</v>
      </c>
      <c r="H50" s="45"/>
      <c r="I50" s="45"/>
      <c r="J50" s="56"/>
      <c r="K50" s="56">
        <v>26825.594000000001</v>
      </c>
      <c r="L50" s="90"/>
      <c r="M50" s="90"/>
      <c r="N50" s="90"/>
      <c r="O50" s="90"/>
    </row>
    <row r="51" spans="1:15" s="20" customFormat="1" ht="54.75" customHeight="1" x14ac:dyDescent="0.2">
      <c r="A51" s="24" t="s">
        <v>92</v>
      </c>
      <c r="B51" s="239" t="s">
        <v>223</v>
      </c>
      <c r="C51" s="240"/>
      <c r="D51" s="25" t="s">
        <v>17</v>
      </c>
      <c r="E51" s="45">
        <v>9709629.7939999998</v>
      </c>
      <c r="F51" s="45"/>
      <c r="G51" s="45">
        <v>9709629.7939999998</v>
      </c>
      <c r="H51" s="45"/>
      <c r="I51" s="45"/>
      <c r="J51" s="56">
        <v>4466529.7180000003</v>
      </c>
      <c r="K51" s="56">
        <v>5243100.0760000004</v>
      </c>
      <c r="L51" s="90"/>
      <c r="M51" s="90"/>
      <c r="N51" s="90"/>
      <c r="O51" s="90"/>
    </row>
    <row r="52" spans="1:15" s="20" customFormat="1" ht="65.25" customHeight="1" x14ac:dyDescent="0.2">
      <c r="A52" s="24" t="s">
        <v>94</v>
      </c>
      <c r="B52" s="239" t="s">
        <v>224</v>
      </c>
      <c r="C52" s="240"/>
      <c r="D52" s="25" t="s">
        <v>17</v>
      </c>
      <c r="E52" s="45">
        <v>850874.46200000006</v>
      </c>
      <c r="F52" s="45"/>
      <c r="G52" s="45">
        <v>850874.46200000006</v>
      </c>
      <c r="H52" s="45"/>
      <c r="I52" s="45"/>
      <c r="J52" s="56">
        <v>521629.951</v>
      </c>
      <c r="K52" s="56">
        <v>329244.511</v>
      </c>
      <c r="L52" s="90"/>
      <c r="M52" s="90"/>
      <c r="N52" s="90"/>
      <c r="O52" s="90"/>
    </row>
    <row r="53" spans="1:15" s="20" customFormat="1" ht="65.25" customHeight="1" x14ac:dyDescent="0.2">
      <c r="A53" s="24" t="s">
        <v>96</v>
      </c>
      <c r="B53" s="239" t="s">
        <v>225</v>
      </c>
      <c r="C53" s="240"/>
      <c r="D53" s="25" t="s">
        <v>17</v>
      </c>
      <c r="E53" s="45">
        <v>16314638.506000001</v>
      </c>
      <c r="F53" s="45"/>
      <c r="G53" s="45">
        <v>16314638.506000001</v>
      </c>
      <c r="H53" s="45">
        <v>2692041.372</v>
      </c>
      <c r="I53" s="45"/>
      <c r="J53" s="56">
        <v>1790280.023</v>
      </c>
      <c r="K53" s="56">
        <v>11832317.111000001</v>
      </c>
      <c r="L53" s="90"/>
      <c r="M53" s="90"/>
      <c r="N53" s="90"/>
      <c r="O53" s="90"/>
    </row>
    <row r="54" spans="1:15" s="20" customFormat="1" ht="65.25" customHeight="1" x14ac:dyDescent="0.2">
      <c r="A54" s="24" t="s">
        <v>98</v>
      </c>
      <c r="B54" s="239" t="s">
        <v>226</v>
      </c>
      <c r="C54" s="240"/>
      <c r="D54" s="25" t="s">
        <v>17</v>
      </c>
      <c r="E54" s="45">
        <v>0</v>
      </c>
      <c r="F54" s="45"/>
      <c r="G54" s="45">
        <v>0</v>
      </c>
      <c r="H54" s="45"/>
      <c r="I54" s="45"/>
      <c r="J54" s="56"/>
      <c r="K54" s="56"/>
      <c r="L54" s="90"/>
      <c r="M54" s="90"/>
      <c r="N54" s="90"/>
      <c r="O54" s="90"/>
    </row>
    <row r="55" spans="1:15" s="20" customFormat="1" ht="42.75" customHeight="1" x14ac:dyDescent="0.2">
      <c r="A55" s="24" t="s">
        <v>100</v>
      </c>
      <c r="B55" s="239" t="s">
        <v>227</v>
      </c>
      <c r="C55" s="240"/>
      <c r="D55" s="25" t="s">
        <v>17</v>
      </c>
      <c r="E55" s="45">
        <v>0</v>
      </c>
      <c r="F55" s="45"/>
      <c r="G55" s="45">
        <v>0</v>
      </c>
      <c r="H55" s="45"/>
      <c r="I55" s="45"/>
      <c r="J55" s="56"/>
      <c r="K55" s="56"/>
    </row>
    <row r="56" spans="1:15" s="20" customFormat="1" ht="57.75" customHeight="1" x14ac:dyDescent="0.2">
      <c r="A56" s="21" t="s">
        <v>102</v>
      </c>
      <c r="B56" s="241" t="s">
        <v>228</v>
      </c>
      <c r="C56" s="242"/>
      <c r="D56" s="22" t="s">
        <v>17</v>
      </c>
      <c r="E56" s="37">
        <v>29214.694</v>
      </c>
      <c r="F56" s="38">
        <v>0</v>
      </c>
      <c r="G56" s="38">
        <v>29214.694</v>
      </c>
      <c r="H56" s="38">
        <v>0</v>
      </c>
      <c r="I56" s="38">
        <v>0</v>
      </c>
      <c r="J56" s="38">
        <v>29214.694</v>
      </c>
      <c r="K56" s="38">
        <v>0</v>
      </c>
    </row>
    <row r="57" spans="1:15" s="20" customFormat="1" ht="55.5" customHeight="1" x14ac:dyDescent="0.2">
      <c r="A57" s="24" t="s">
        <v>104</v>
      </c>
      <c r="B57" s="239" t="s">
        <v>105</v>
      </c>
      <c r="C57" s="240"/>
      <c r="D57" s="25" t="s">
        <v>17</v>
      </c>
      <c r="E57" s="45">
        <v>29214.694</v>
      </c>
      <c r="F57" s="45"/>
      <c r="G57" s="45">
        <v>29214.694</v>
      </c>
      <c r="H57" s="45"/>
      <c r="I57" s="45"/>
      <c r="J57" s="45">
        <v>29214.694</v>
      </c>
      <c r="K57" s="45">
        <v>0</v>
      </c>
    </row>
    <row r="58" spans="1:15" s="20" customFormat="1" ht="46.5" customHeight="1" x14ac:dyDescent="0.2">
      <c r="A58" s="24" t="s">
        <v>106</v>
      </c>
      <c r="B58" s="239" t="s">
        <v>107</v>
      </c>
      <c r="C58" s="240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5" s="20" customFormat="1" ht="46.5" customHeight="1" x14ac:dyDescent="0.2">
      <c r="A59" s="24" t="s">
        <v>108</v>
      </c>
      <c r="B59" s="239" t="s">
        <v>109</v>
      </c>
      <c r="C59" s="240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5" s="20" customFormat="1" ht="40.5" customHeight="1" x14ac:dyDescent="0.2">
      <c r="A60" s="24" t="s">
        <v>110</v>
      </c>
      <c r="B60" s="239" t="s">
        <v>111</v>
      </c>
      <c r="C60" s="240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5" s="20" customFormat="1" ht="34.5" customHeight="1" x14ac:dyDescent="0.2">
      <c r="A61" s="24" t="s">
        <v>112</v>
      </c>
      <c r="B61" s="239" t="s">
        <v>227</v>
      </c>
      <c r="C61" s="240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5" s="20" customFormat="1" ht="36" customHeight="1" x14ac:dyDescent="0.2">
      <c r="A62" s="21" t="s">
        <v>113</v>
      </c>
      <c r="B62" s="241" t="s">
        <v>114</v>
      </c>
      <c r="C62" s="242"/>
      <c r="D62" s="22" t="s">
        <v>17</v>
      </c>
      <c r="E62" s="46">
        <v>0</v>
      </c>
      <c r="F62" s="46"/>
      <c r="G62" s="46">
        <v>0</v>
      </c>
      <c r="H62" s="46"/>
      <c r="I62" s="46"/>
      <c r="J62" s="45"/>
      <c r="K62" s="45"/>
    </row>
    <row r="63" spans="1:15" s="20" customFormat="1" ht="31.5" customHeight="1" x14ac:dyDescent="0.2">
      <c r="A63" s="21" t="s">
        <v>115</v>
      </c>
      <c r="B63" s="241" t="s">
        <v>116</v>
      </c>
      <c r="C63" s="242"/>
      <c r="D63" s="22" t="s">
        <v>17</v>
      </c>
      <c r="E63" s="46">
        <v>5845532.7340000002</v>
      </c>
      <c r="F63" s="46"/>
      <c r="G63" s="46">
        <v>5845532.7340000002</v>
      </c>
      <c r="H63" s="46"/>
      <c r="I63" s="46"/>
      <c r="J63" s="45">
        <v>5439711.9160000002</v>
      </c>
      <c r="K63" s="45">
        <v>405820.81800000003</v>
      </c>
    </row>
    <row r="64" spans="1:15" s="47" customFormat="1" ht="24.95" customHeight="1" x14ac:dyDescent="0.2">
      <c r="A64" s="21" t="s">
        <v>117</v>
      </c>
      <c r="B64" s="241" t="s">
        <v>118</v>
      </c>
      <c r="C64" s="242"/>
      <c r="D64" s="44" t="s">
        <v>17</v>
      </c>
      <c r="E64" s="46">
        <v>0</v>
      </c>
      <c r="F64" s="46"/>
      <c r="G64" s="46">
        <v>0</v>
      </c>
      <c r="H64" s="46"/>
      <c r="I64" s="46"/>
      <c r="J64" s="46"/>
      <c r="K64" s="46">
        <v>0</v>
      </c>
    </row>
    <row r="65" spans="1:11" s="47" customFormat="1" ht="32.25" customHeight="1" x14ac:dyDescent="0.2">
      <c r="A65" s="21" t="s">
        <v>119</v>
      </c>
      <c r="B65" s="241" t="s">
        <v>120</v>
      </c>
      <c r="C65" s="242"/>
      <c r="D65" s="22" t="s">
        <v>17</v>
      </c>
      <c r="E65" s="28">
        <v>10473016</v>
      </c>
      <c r="F65" s="44">
        <v>0</v>
      </c>
      <c r="G65" s="23">
        <v>10473016</v>
      </c>
      <c r="H65" s="23">
        <v>0</v>
      </c>
      <c r="I65" s="23">
        <v>0</v>
      </c>
      <c r="J65" s="23">
        <v>10433749</v>
      </c>
      <c r="K65" s="23">
        <v>39267</v>
      </c>
    </row>
    <row r="66" spans="1:11" s="47" customFormat="1" ht="36.75" customHeight="1" x14ac:dyDescent="0.2">
      <c r="A66" s="24" t="s">
        <v>121</v>
      </c>
      <c r="B66" s="239" t="s">
        <v>229</v>
      </c>
      <c r="C66" s="240"/>
      <c r="D66" s="25" t="s">
        <v>17</v>
      </c>
      <c r="E66" s="26">
        <v>809438</v>
      </c>
      <c r="F66" s="26"/>
      <c r="G66" s="26">
        <v>809438</v>
      </c>
      <c r="H66" s="26"/>
      <c r="I66" s="27"/>
      <c r="J66" s="27">
        <v>809438</v>
      </c>
      <c r="K66" s="26"/>
    </row>
    <row r="67" spans="1:11" s="47" customFormat="1" ht="36.75" customHeight="1" x14ac:dyDescent="0.2">
      <c r="A67" s="24" t="s">
        <v>123</v>
      </c>
      <c r="B67" s="48" t="s">
        <v>230</v>
      </c>
      <c r="C67" s="49"/>
      <c r="D67" s="25" t="s">
        <v>17</v>
      </c>
      <c r="E67" s="26">
        <v>15788</v>
      </c>
      <c r="F67" s="26"/>
      <c r="G67" s="26">
        <v>15788</v>
      </c>
      <c r="H67" s="26"/>
      <c r="I67" s="27"/>
      <c r="J67" s="26">
        <v>15788</v>
      </c>
      <c r="K67" s="26"/>
    </row>
    <row r="68" spans="1:11" s="47" customFormat="1" ht="36.75" customHeight="1" x14ac:dyDescent="0.2">
      <c r="A68" s="24" t="s">
        <v>125</v>
      </c>
      <c r="B68" s="48" t="s">
        <v>231</v>
      </c>
      <c r="C68" s="49"/>
      <c r="D68" s="25" t="s">
        <v>17</v>
      </c>
      <c r="E68" s="26">
        <v>400646</v>
      </c>
      <c r="F68" s="26"/>
      <c r="G68" s="26">
        <v>400646</v>
      </c>
      <c r="H68" s="26"/>
      <c r="I68" s="27"/>
      <c r="J68" s="26">
        <v>400646</v>
      </c>
      <c r="K68" s="26"/>
    </row>
    <row r="69" spans="1:11" s="47" customFormat="1" ht="32.25" customHeight="1" x14ac:dyDescent="0.2">
      <c r="A69" s="24" t="s">
        <v>127</v>
      </c>
      <c r="B69" s="239" t="s">
        <v>232</v>
      </c>
      <c r="C69" s="240"/>
      <c r="D69" s="25" t="s">
        <v>17</v>
      </c>
      <c r="E69" s="26">
        <v>1249327</v>
      </c>
      <c r="F69" s="26"/>
      <c r="G69" s="26">
        <v>1249327</v>
      </c>
      <c r="H69" s="26"/>
      <c r="I69" s="27"/>
      <c r="J69" s="26">
        <v>1249327</v>
      </c>
      <c r="K69" s="26"/>
    </row>
    <row r="70" spans="1:11" s="20" customFormat="1" ht="32.25" customHeight="1" x14ac:dyDescent="0.2">
      <c r="A70" s="24" t="s">
        <v>129</v>
      </c>
      <c r="B70" s="239" t="s">
        <v>130</v>
      </c>
      <c r="C70" s="240"/>
      <c r="D70" s="25" t="s">
        <v>17</v>
      </c>
      <c r="E70" s="26">
        <v>1129282</v>
      </c>
      <c r="F70" s="26"/>
      <c r="G70" s="26">
        <v>1129282</v>
      </c>
      <c r="H70" s="26"/>
      <c r="I70" s="27"/>
      <c r="J70" s="26">
        <v>1129282</v>
      </c>
      <c r="K70" s="26"/>
    </row>
    <row r="71" spans="1:11" s="20" customFormat="1" ht="32.25" customHeight="1" x14ac:dyDescent="0.2">
      <c r="A71" s="24" t="s">
        <v>131</v>
      </c>
      <c r="B71" s="245" t="s">
        <v>132</v>
      </c>
      <c r="C71" s="246"/>
      <c r="D71" s="25" t="s">
        <v>17</v>
      </c>
      <c r="E71" s="26">
        <v>39267</v>
      </c>
      <c r="F71" s="26"/>
      <c r="G71" s="26">
        <v>39267</v>
      </c>
      <c r="H71" s="26"/>
      <c r="I71" s="27"/>
      <c r="J71" s="26"/>
      <c r="K71" s="26">
        <v>39267</v>
      </c>
    </row>
    <row r="72" spans="1:11" s="20" customFormat="1" ht="37.5" customHeight="1" x14ac:dyDescent="0.2">
      <c r="A72" s="24" t="s">
        <v>133</v>
      </c>
      <c r="B72" s="239" t="s">
        <v>233</v>
      </c>
      <c r="C72" s="240"/>
      <c r="D72" s="25" t="s">
        <v>17</v>
      </c>
      <c r="E72" s="26">
        <v>321881</v>
      </c>
      <c r="F72" s="26"/>
      <c r="G72" s="26">
        <v>321881</v>
      </c>
      <c r="H72" s="26"/>
      <c r="I72" s="27"/>
      <c r="J72" s="26">
        <v>321881</v>
      </c>
      <c r="K72" s="26"/>
    </row>
    <row r="73" spans="1:11" s="20" customFormat="1" ht="39" customHeight="1" x14ac:dyDescent="0.2">
      <c r="A73" s="24" t="s">
        <v>135</v>
      </c>
      <c r="B73" s="239" t="s">
        <v>136</v>
      </c>
      <c r="C73" s="240"/>
      <c r="D73" s="25" t="s">
        <v>17</v>
      </c>
      <c r="E73" s="26">
        <v>1799186</v>
      </c>
      <c r="F73" s="26"/>
      <c r="G73" s="26">
        <v>1799186</v>
      </c>
      <c r="H73" s="26"/>
      <c r="I73" s="27"/>
      <c r="J73" s="26">
        <v>1799186</v>
      </c>
      <c r="K73" s="26"/>
    </row>
    <row r="74" spans="1:11" s="20" customFormat="1" ht="39" customHeight="1" x14ac:dyDescent="0.2">
      <c r="A74" s="24" t="s">
        <v>137</v>
      </c>
      <c r="B74" s="48" t="s">
        <v>138</v>
      </c>
      <c r="C74" s="49"/>
      <c r="D74" s="25" t="s">
        <v>17</v>
      </c>
      <c r="E74" s="26">
        <v>2163940</v>
      </c>
      <c r="F74" s="26"/>
      <c r="G74" s="26">
        <v>2163940</v>
      </c>
      <c r="H74" s="26"/>
      <c r="I74" s="27"/>
      <c r="J74" s="26">
        <v>2163940</v>
      </c>
      <c r="K74" s="26"/>
    </row>
    <row r="75" spans="1:11" s="20" customFormat="1" ht="39" customHeight="1" x14ac:dyDescent="0.2">
      <c r="A75" s="24" t="s">
        <v>139</v>
      </c>
      <c r="B75" s="239" t="s">
        <v>140</v>
      </c>
      <c r="C75" s="240"/>
      <c r="D75" s="25" t="s">
        <v>17</v>
      </c>
      <c r="E75" s="26">
        <v>241785</v>
      </c>
      <c r="F75" s="26"/>
      <c r="G75" s="26">
        <v>241785</v>
      </c>
      <c r="H75" s="26"/>
      <c r="I75" s="27"/>
      <c r="J75" s="26">
        <v>241785</v>
      </c>
      <c r="K75" s="26"/>
    </row>
    <row r="76" spans="1:11" s="20" customFormat="1" ht="39" customHeight="1" x14ac:dyDescent="0.2">
      <c r="A76" s="24" t="s">
        <v>141</v>
      </c>
      <c r="B76" s="239" t="s">
        <v>142</v>
      </c>
      <c r="C76" s="240"/>
      <c r="D76" s="25" t="s">
        <v>17</v>
      </c>
      <c r="E76" s="26">
        <v>872131</v>
      </c>
      <c r="F76" s="26"/>
      <c r="G76" s="26">
        <v>872131</v>
      </c>
      <c r="H76" s="26"/>
      <c r="I76" s="27"/>
      <c r="J76" s="26">
        <v>872131</v>
      </c>
      <c r="K76" s="26"/>
    </row>
    <row r="77" spans="1:11" s="20" customFormat="1" ht="39" customHeight="1" x14ac:dyDescent="0.2">
      <c r="A77" s="24" t="s">
        <v>143</v>
      </c>
      <c r="B77" s="48" t="s">
        <v>144</v>
      </c>
      <c r="C77" s="49"/>
      <c r="D77" s="25" t="s">
        <v>17</v>
      </c>
      <c r="E77" s="26">
        <v>551474</v>
      </c>
      <c r="F77" s="26"/>
      <c r="G77" s="26">
        <v>551474</v>
      </c>
      <c r="H77" s="26"/>
      <c r="I77" s="27"/>
      <c r="J77" s="26">
        <v>551474</v>
      </c>
      <c r="K77" s="26"/>
    </row>
    <row r="78" spans="1:11" s="20" customFormat="1" ht="39" customHeight="1" x14ac:dyDescent="0.2">
      <c r="A78" s="24" t="s">
        <v>145</v>
      </c>
      <c r="B78" s="48" t="s">
        <v>146</v>
      </c>
      <c r="C78" s="49"/>
      <c r="D78" s="25" t="s">
        <v>17</v>
      </c>
      <c r="E78" s="26">
        <v>77776</v>
      </c>
      <c r="F78" s="26"/>
      <c r="G78" s="26">
        <v>77776</v>
      </c>
      <c r="H78" s="26"/>
      <c r="I78" s="27"/>
      <c r="J78" s="26">
        <v>77776</v>
      </c>
      <c r="K78" s="26"/>
    </row>
    <row r="79" spans="1:11" s="20" customFormat="1" ht="36.75" customHeight="1" x14ac:dyDescent="0.2">
      <c r="A79" s="24" t="s">
        <v>147</v>
      </c>
      <c r="B79" s="239" t="s">
        <v>148</v>
      </c>
      <c r="C79" s="240" t="s">
        <v>148</v>
      </c>
      <c r="D79" s="25" t="s">
        <v>17</v>
      </c>
      <c r="E79" s="26">
        <v>728927</v>
      </c>
      <c r="F79" s="26"/>
      <c r="G79" s="26">
        <v>728927</v>
      </c>
      <c r="H79" s="26"/>
      <c r="I79" s="27"/>
      <c r="J79" s="26">
        <v>728927</v>
      </c>
      <c r="K79" s="26"/>
    </row>
    <row r="80" spans="1:11" s="20" customFormat="1" ht="36.75" customHeight="1" x14ac:dyDescent="0.2">
      <c r="A80" s="24" t="s">
        <v>244</v>
      </c>
      <c r="B80" s="239" t="s">
        <v>245</v>
      </c>
      <c r="C80" s="240"/>
      <c r="D80" s="25" t="s">
        <v>17</v>
      </c>
      <c r="E80" s="26">
        <v>72168</v>
      </c>
      <c r="F80" s="26"/>
      <c r="G80" s="26">
        <v>72168</v>
      </c>
      <c r="H80" s="26"/>
      <c r="I80" s="27"/>
      <c r="J80" s="26">
        <v>72168</v>
      </c>
      <c r="K80" s="26"/>
    </row>
    <row r="81" spans="1:166" s="20" customFormat="1" ht="61.5" customHeight="1" x14ac:dyDescent="0.2">
      <c r="A81" s="21" t="s">
        <v>149</v>
      </c>
      <c r="B81" s="241" t="s">
        <v>234</v>
      </c>
      <c r="C81" s="242"/>
      <c r="D81" s="22" t="s">
        <v>17</v>
      </c>
      <c r="E81" s="50">
        <v>1809527</v>
      </c>
      <c r="F81" s="51"/>
      <c r="G81" s="50">
        <v>1809527</v>
      </c>
      <c r="H81" s="39"/>
      <c r="I81" s="52"/>
      <c r="J81" s="39">
        <v>1809527</v>
      </c>
      <c r="K81" s="26"/>
    </row>
    <row r="82" spans="1:166" s="20" customFormat="1" ht="36.75" customHeight="1" x14ac:dyDescent="0.4">
      <c r="A82" s="21" t="s">
        <v>151</v>
      </c>
      <c r="B82" s="1" t="s">
        <v>152</v>
      </c>
      <c r="C82" s="53"/>
      <c r="D82" s="22" t="s">
        <v>17</v>
      </c>
      <c r="E82" s="50">
        <v>555480</v>
      </c>
      <c r="F82" s="51"/>
      <c r="G82" s="50">
        <v>555480</v>
      </c>
      <c r="H82" s="39"/>
      <c r="I82" s="52"/>
      <c r="J82" s="26">
        <v>555480</v>
      </c>
      <c r="K82" s="26"/>
    </row>
    <row r="83" spans="1:166" s="20" customFormat="1" ht="36.75" customHeight="1" x14ac:dyDescent="0.4">
      <c r="A83" s="21" t="s">
        <v>153</v>
      </c>
      <c r="B83" s="1" t="s">
        <v>154</v>
      </c>
      <c r="C83" s="53"/>
      <c r="D83" s="22" t="s">
        <v>17</v>
      </c>
      <c r="E83" s="50">
        <v>1254047</v>
      </c>
      <c r="F83" s="51"/>
      <c r="G83" s="50">
        <v>1254047</v>
      </c>
      <c r="H83" s="39"/>
      <c r="I83" s="52"/>
      <c r="J83" s="26">
        <v>1254047</v>
      </c>
      <c r="K83" s="26"/>
    </row>
    <row r="84" spans="1:166" s="20" customFormat="1" ht="60" customHeight="1" x14ac:dyDescent="0.4">
      <c r="A84" s="22" t="s">
        <v>155</v>
      </c>
      <c r="B84" s="219" t="s">
        <v>235</v>
      </c>
      <c r="C84" s="220"/>
      <c r="D84" s="22" t="s">
        <v>17</v>
      </c>
      <c r="E84" s="46">
        <v>281503.89</v>
      </c>
      <c r="F84" s="54"/>
      <c r="G84" s="46">
        <v>281503.89</v>
      </c>
      <c r="H84" s="46"/>
      <c r="I84" s="54"/>
      <c r="J84" s="45">
        <v>45977.403000000006</v>
      </c>
      <c r="K84" s="45">
        <v>235526.48700000002</v>
      </c>
    </row>
    <row r="85" spans="1:166" s="20" customFormat="1" ht="32.25" customHeight="1" x14ac:dyDescent="0.4">
      <c r="A85" s="21" t="s">
        <v>157</v>
      </c>
      <c r="B85" s="1" t="s">
        <v>158</v>
      </c>
      <c r="C85" s="3"/>
      <c r="D85" s="22" t="s">
        <v>17</v>
      </c>
      <c r="E85" s="46">
        <v>12055.422</v>
      </c>
      <c r="F85" s="54"/>
      <c r="G85" s="46">
        <v>12055.422</v>
      </c>
      <c r="H85" s="46"/>
      <c r="I85" s="54"/>
      <c r="J85" s="45">
        <v>0</v>
      </c>
      <c r="K85" s="45">
        <v>12055.422</v>
      </c>
    </row>
    <row r="86" spans="1:166" s="20" customFormat="1" ht="35.25" customHeight="1" x14ac:dyDescent="0.4">
      <c r="A86" s="21" t="s">
        <v>159</v>
      </c>
      <c r="B86" s="1" t="s">
        <v>160</v>
      </c>
      <c r="C86" s="3"/>
      <c r="D86" s="22" t="s">
        <v>17</v>
      </c>
      <c r="E86" s="46">
        <v>20866.705999999998</v>
      </c>
      <c r="F86" s="54"/>
      <c r="G86" s="46">
        <v>20866.705999999998</v>
      </c>
      <c r="H86" s="46"/>
      <c r="I86" s="54"/>
      <c r="J86" s="45">
        <v>17271.423999999999</v>
      </c>
      <c r="K86" s="45">
        <v>3595.2820000000002</v>
      </c>
    </row>
    <row r="87" spans="1:166" s="20" customFormat="1" ht="35.25" customHeight="1" x14ac:dyDescent="0.4">
      <c r="A87" s="21" t="s">
        <v>161</v>
      </c>
      <c r="B87" s="2" t="s">
        <v>162</v>
      </c>
      <c r="C87" s="3"/>
      <c r="D87" s="22" t="s">
        <v>17</v>
      </c>
      <c r="E87" s="46">
        <v>0</v>
      </c>
      <c r="F87" s="54"/>
      <c r="G87" s="46">
        <v>0</v>
      </c>
      <c r="H87" s="46"/>
      <c r="I87" s="54"/>
      <c r="J87" s="45">
        <v>0</v>
      </c>
      <c r="K87" s="45">
        <v>0</v>
      </c>
    </row>
    <row r="88" spans="1:166" s="20" customFormat="1" ht="35.25" customHeight="1" x14ac:dyDescent="0.4">
      <c r="A88" s="21" t="s">
        <v>163</v>
      </c>
      <c r="B88" s="2" t="s">
        <v>164</v>
      </c>
      <c r="C88" s="3"/>
      <c r="D88" s="22" t="s">
        <v>17</v>
      </c>
      <c r="E88" s="46">
        <v>16451.18</v>
      </c>
      <c r="F88" s="54"/>
      <c r="G88" s="46">
        <v>16451.18</v>
      </c>
      <c r="H88" s="46"/>
      <c r="I88" s="54"/>
      <c r="J88" s="45">
        <v>16451.18</v>
      </c>
      <c r="K88" s="45">
        <v>0</v>
      </c>
    </row>
    <row r="89" spans="1:166" s="20" customFormat="1" ht="35.25" customHeight="1" x14ac:dyDescent="0.4">
      <c r="A89" s="21" t="s">
        <v>165</v>
      </c>
      <c r="B89" s="2" t="s">
        <v>236</v>
      </c>
      <c r="C89" s="3"/>
      <c r="D89" s="22" t="s">
        <v>17</v>
      </c>
      <c r="E89" s="46">
        <v>18160</v>
      </c>
      <c r="F89" s="54"/>
      <c r="G89" s="46">
        <v>18160</v>
      </c>
      <c r="H89" s="46"/>
      <c r="I89" s="54"/>
      <c r="J89" s="45">
        <v>0</v>
      </c>
      <c r="K89" s="45">
        <v>18160</v>
      </c>
    </row>
    <row r="90" spans="1:166" s="20" customFormat="1" ht="34.5" customHeight="1" x14ac:dyDescent="0.4">
      <c r="A90" s="21" t="s">
        <v>237</v>
      </c>
      <c r="B90" s="2" t="s">
        <v>166</v>
      </c>
      <c r="C90" s="3"/>
      <c r="D90" s="22" t="s">
        <v>17</v>
      </c>
      <c r="E90" s="46">
        <v>213970.58199999999</v>
      </c>
      <c r="F90" s="54"/>
      <c r="G90" s="46">
        <v>213970.58199999999</v>
      </c>
      <c r="H90" s="46"/>
      <c r="I90" s="55"/>
      <c r="J90" s="45">
        <v>12254.798999999999</v>
      </c>
      <c r="K90" s="56">
        <v>201715.783</v>
      </c>
    </row>
    <row r="91" spans="1:166" s="47" customFormat="1" ht="48" customHeight="1" x14ac:dyDescent="0.2">
      <c r="A91" s="17" t="s">
        <v>167</v>
      </c>
      <c r="B91" s="237" t="s">
        <v>168</v>
      </c>
      <c r="C91" s="57" t="s">
        <v>169</v>
      </c>
      <c r="D91" s="18" t="s">
        <v>17</v>
      </c>
      <c r="E91" s="58">
        <v>12474959.435000002</v>
      </c>
      <c r="F91" s="58">
        <v>0</v>
      </c>
      <c r="G91" s="58">
        <v>12474959</v>
      </c>
      <c r="H91" s="59"/>
      <c r="I91" s="59"/>
      <c r="J91" s="59"/>
      <c r="K91" s="59"/>
    </row>
    <row r="92" spans="1:166" s="63" customFormat="1" ht="45.75" customHeight="1" x14ac:dyDescent="0.2">
      <c r="A92" s="17" t="s">
        <v>170</v>
      </c>
      <c r="B92" s="238"/>
      <c r="C92" s="57" t="s">
        <v>171</v>
      </c>
      <c r="D92" s="18" t="s">
        <v>172</v>
      </c>
      <c r="E92" s="60">
        <v>7.7709625308072185</v>
      </c>
      <c r="F92" s="60"/>
      <c r="G92" s="60">
        <v>7.7709622598348975</v>
      </c>
      <c r="H92" s="17"/>
      <c r="I92" s="17"/>
      <c r="J92" s="17"/>
      <c r="K92" s="17"/>
      <c r="L92" s="62"/>
      <c r="M92" s="234"/>
      <c r="N92" s="235"/>
      <c r="O92" s="61"/>
      <c r="P92" s="62"/>
      <c r="Q92" s="234"/>
      <c r="R92" s="235"/>
      <c r="S92" s="234"/>
      <c r="T92" s="235"/>
      <c r="U92" s="234"/>
      <c r="V92" s="235"/>
      <c r="W92" s="234"/>
      <c r="X92" s="235"/>
      <c r="Y92" s="234"/>
      <c r="Z92" s="235"/>
      <c r="AA92" s="234"/>
      <c r="AB92" s="235"/>
      <c r="AC92" s="234"/>
      <c r="AD92" s="235"/>
      <c r="AE92" s="234"/>
      <c r="AF92" s="235"/>
      <c r="AG92" s="234"/>
      <c r="AH92" s="235"/>
      <c r="AI92" s="234"/>
      <c r="AJ92" s="235"/>
      <c r="AK92" s="234"/>
      <c r="AL92" s="235"/>
      <c r="AM92" s="234"/>
      <c r="AN92" s="235"/>
      <c r="AO92" s="234"/>
      <c r="AP92" s="235"/>
      <c r="AQ92" s="234"/>
      <c r="AR92" s="235"/>
      <c r="AS92" s="234"/>
      <c r="AT92" s="235"/>
      <c r="AU92" s="234"/>
      <c r="AV92" s="235"/>
      <c r="AW92" s="234"/>
      <c r="AX92" s="235"/>
      <c r="AY92" s="234"/>
      <c r="AZ92" s="235"/>
      <c r="BA92" s="234"/>
      <c r="BB92" s="235"/>
      <c r="BC92" s="234"/>
      <c r="BD92" s="235"/>
      <c r="BE92" s="234"/>
      <c r="BF92" s="235"/>
      <c r="BG92" s="234"/>
      <c r="BH92" s="235"/>
      <c r="BI92" s="234"/>
      <c r="BJ92" s="235"/>
      <c r="BK92" s="234"/>
      <c r="BL92" s="235"/>
      <c r="BM92" s="234"/>
      <c r="BN92" s="235"/>
      <c r="BO92" s="234"/>
      <c r="BP92" s="235"/>
      <c r="BQ92" s="234"/>
      <c r="BR92" s="235"/>
      <c r="BS92" s="234"/>
      <c r="BT92" s="235"/>
      <c r="BU92" s="234"/>
      <c r="BV92" s="235"/>
      <c r="BW92" s="234"/>
      <c r="BX92" s="235"/>
      <c r="BY92" s="234"/>
      <c r="BZ92" s="235"/>
      <c r="CA92" s="234"/>
      <c r="CB92" s="235"/>
      <c r="CC92" s="234"/>
      <c r="CD92" s="235"/>
      <c r="CE92" s="234"/>
      <c r="CF92" s="235"/>
      <c r="CG92" s="234"/>
      <c r="CH92" s="235"/>
      <c r="CI92" s="234"/>
      <c r="CJ92" s="235"/>
      <c r="CK92" s="234"/>
      <c r="CL92" s="235"/>
      <c r="CM92" s="234"/>
      <c r="CN92" s="235"/>
      <c r="CO92" s="234"/>
      <c r="CP92" s="235"/>
      <c r="CQ92" s="234"/>
      <c r="CR92" s="235"/>
      <c r="CS92" s="234"/>
      <c r="CT92" s="235"/>
      <c r="CU92" s="234"/>
      <c r="CV92" s="235"/>
      <c r="CW92" s="234"/>
      <c r="CX92" s="235"/>
      <c r="CY92" s="234"/>
      <c r="CZ92" s="235"/>
      <c r="DA92" s="234"/>
      <c r="DB92" s="235"/>
      <c r="DC92" s="234"/>
      <c r="DD92" s="235"/>
      <c r="DE92" s="234"/>
      <c r="DF92" s="235"/>
      <c r="DG92" s="234"/>
      <c r="DH92" s="235"/>
      <c r="DI92" s="234"/>
      <c r="DJ92" s="235"/>
      <c r="DK92" s="234"/>
      <c r="DL92" s="235"/>
      <c r="DM92" s="234"/>
      <c r="DN92" s="235"/>
      <c r="DO92" s="234"/>
      <c r="DP92" s="235"/>
      <c r="DQ92" s="234"/>
      <c r="DR92" s="235"/>
      <c r="DS92" s="234"/>
      <c r="DT92" s="235"/>
      <c r="DU92" s="234"/>
      <c r="DV92" s="235"/>
      <c r="DW92" s="234"/>
      <c r="DX92" s="235"/>
      <c r="DY92" s="234"/>
      <c r="DZ92" s="235"/>
      <c r="EA92" s="234"/>
      <c r="EB92" s="235"/>
      <c r="EC92" s="234"/>
      <c r="ED92" s="235"/>
      <c r="EE92" s="234"/>
      <c r="EF92" s="235"/>
      <c r="EG92" s="234"/>
      <c r="EH92" s="235"/>
      <c r="EI92" s="234"/>
      <c r="EJ92" s="235"/>
      <c r="EK92" s="234"/>
      <c r="EL92" s="235"/>
      <c r="EM92" s="234"/>
      <c r="EN92" s="235"/>
      <c r="EO92" s="234"/>
      <c r="EP92" s="235"/>
      <c r="EQ92" s="234"/>
      <c r="ER92" s="235"/>
      <c r="ES92" s="234"/>
      <c r="ET92" s="235"/>
      <c r="EU92" s="234"/>
      <c r="EV92" s="235"/>
      <c r="EW92" s="234"/>
      <c r="EX92" s="235"/>
      <c r="EY92" s="234"/>
      <c r="EZ92" s="235"/>
      <c r="FA92" s="234"/>
      <c r="FB92" s="235"/>
      <c r="FC92" s="234"/>
      <c r="FD92" s="235"/>
      <c r="FE92" s="234"/>
      <c r="FF92" s="235"/>
      <c r="FG92" s="234"/>
      <c r="FH92" s="235"/>
      <c r="FI92" s="234"/>
      <c r="FJ92" s="235"/>
    </row>
    <row r="93" spans="1:166" s="63" customFormat="1" ht="45.75" customHeight="1" x14ac:dyDescent="0.2">
      <c r="A93" s="17" t="s">
        <v>173</v>
      </c>
      <c r="B93" s="237" t="s">
        <v>174</v>
      </c>
      <c r="C93" s="57" t="s">
        <v>169</v>
      </c>
      <c r="D93" s="18" t="s">
        <v>17</v>
      </c>
      <c r="E93" s="58">
        <v>12474959</v>
      </c>
      <c r="F93" s="58">
        <v>0</v>
      </c>
      <c r="G93" s="58">
        <v>12474959</v>
      </c>
      <c r="H93" s="17"/>
      <c r="I93" s="17"/>
      <c r="J93" s="17"/>
      <c r="K93" s="17"/>
      <c r="L93" s="62"/>
      <c r="M93" s="61"/>
      <c r="N93" s="62"/>
      <c r="O93" s="61"/>
      <c r="P93" s="62"/>
      <c r="Q93" s="61"/>
      <c r="R93" s="62"/>
      <c r="S93" s="61"/>
      <c r="T93" s="62"/>
      <c r="U93" s="61"/>
      <c r="V93" s="62"/>
      <c r="W93" s="61"/>
      <c r="X93" s="62"/>
      <c r="Y93" s="61"/>
      <c r="Z93" s="62"/>
      <c r="AA93" s="61"/>
      <c r="AB93" s="62"/>
      <c r="AC93" s="61"/>
      <c r="AD93" s="62"/>
      <c r="AE93" s="61"/>
      <c r="AF93" s="62"/>
      <c r="AG93" s="61"/>
      <c r="AH93" s="62"/>
      <c r="AI93" s="61"/>
      <c r="AJ93" s="62"/>
      <c r="AK93" s="61"/>
      <c r="AL93" s="62"/>
      <c r="AM93" s="61"/>
      <c r="AN93" s="62"/>
      <c r="AO93" s="61"/>
      <c r="AP93" s="62"/>
      <c r="AQ93" s="61"/>
      <c r="AR93" s="62"/>
      <c r="AS93" s="61"/>
      <c r="AT93" s="62"/>
      <c r="AU93" s="61"/>
      <c r="AV93" s="62"/>
      <c r="AW93" s="61"/>
      <c r="AX93" s="62"/>
      <c r="AY93" s="61"/>
      <c r="AZ93" s="62"/>
      <c r="BA93" s="61"/>
      <c r="BB93" s="62"/>
      <c r="BC93" s="61"/>
      <c r="BD93" s="62"/>
      <c r="BE93" s="61"/>
      <c r="BF93" s="62"/>
      <c r="BG93" s="61"/>
      <c r="BH93" s="62"/>
      <c r="BI93" s="61"/>
      <c r="BJ93" s="62"/>
      <c r="BK93" s="61"/>
      <c r="BL93" s="62"/>
      <c r="BM93" s="61"/>
      <c r="BN93" s="62"/>
      <c r="BO93" s="61"/>
      <c r="BP93" s="62"/>
      <c r="BQ93" s="61"/>
      <c r="BR93" s="62"/>
      <c r="BS93" s="61"/>
      <c r="BT93" s="62"/>
      <c r="BU93" s="61"/>
      <c r="BV93" s="62"/>
      <c r="BW93" s="61"/>
      <c r="BX93" s="62"/>
      <c r="BY93" s="61"/>
      <c r="BZ93" s="62"/>
      <c r="CA93" s="61"/>
      <c r="CB93" s="62"/>
      <c r="CC93" s="61"/>
      <c r="CD93" s="62"/>
      <c r="CE93" s="61"/>
      <c r="CF93" s="62"/>
      <c r="CG93" s="61"/>
      <c r="CH93" s="62"/>
      <c r="CI93" s="61"/>
      <c r="CJ93" s="62"/>
      <c r="CK93" s="61"/>
      <c r="CL93" s="62"/>
      <c r="CM93" s="61"/>
      <c r="CN93" s="62"/>
      <c r="CO93" s="61"/>
      <c r="CP93" s="62"/>
      <c r="CQ93" s="61"/>
      <c r="CR93" s="62"/>
      <c r="CS93" s="61"/>
      <c r="CT93" s="62"/>
      <c r="CU93" s="61"/>
      <c r="CV93" s="62"/>
      <c r="CW93" s="61"/>
      <c r="CX93" s="62"/>
      <c r="CY93" s="61"/>
      <c r="CZ93" s="62"/>
      <c r="DA93" s="61"/>
      <c r="DB93" s="62"/>
      <c r="DC93" s="61"/>
      <c r="DD93" s="62"/>
      <c r="DE93" s="61"/>
      <c r="DF93" s="62"/>
      <c r="DG93" s="61"/>
      <c r="DH93" s="62"/>
      <c r="DI93" s="61"/>
      <c r="DJ93" s="62"/>
      <c r="DK93" s="61"/>
      <c r="DL93" s="62"/>
      <c r="DM93" s="61"/>
      <c r="DN93" s="62"/>
      <c r="DO93" s="61"/>
      <c r="DP93" s="62"/>
      <c r="DQ93" s="61"/>
      <c r="DR93" s="62"/>
      <c r="DS93" s="61"/>
      <c r="DT93" s="62"/>
      <c r="DU93" s="61"/>
      <c r="DV93" s="62"/>
      <c r="DW93" s="61"/>
      <c r="DX93" s="62"/>
      <c r="DY93" s="61"/>
      <c r="DZ93" s="62"/>
      <c r="EA93" s="61"/>
      <c r="EB93" s="62"/>
      <c r="EC93" s="61"/>
      <c r="ED93" s="62"/>
      <c r="EE93" s="61"/>
      <c r="EF93" s="62"/>
      <c r="EG93" s="61"/>
      <c r="EH93" s="62"/>
      <c r="EI93" s="61"/>
      <c r="EJ93" s="62"/>
      <c r="EK93" s="61"/>
      <c r="EL93" s="62"/>
      <c r="EM93" s="61"/>
      <c r="EN93" s="62"/>
      <c r="EO93" s="61"/>
      <c r="EP93" s="62"/>
      <c r="EQ93" s="61"/>
      <c r="ER93" s="62"/>
      <c r="ES93" s="61"/>
      <c r="ET93" s="62"/>
      <c r="EU93" s="61"/>
      <c r="EV93" s="62"/>
      <c r="EW93" s="61"/>
      <c r="EX93" s="62"/>
      <c r="EY93" s="61"/>
      <c r="EZ93" s="62"/>
      <c r="FA93" s="61"/>
      <c r="FB93" s="62"/>
      <c r="FC93" s="61"/>
      <c r="FD93" s="62"/>
      <c r="FE93" s="61"/>
      <c r="FF93" s="62"/>
      <c r="FG93" s="61"/>
      <c r="FH93" s="62"/>
      <c r="FI93" s="61"/>
      <c r="FJ93" s="62"/>
    </row>
    <row r="94" spans="1:166" s="63" customFormat="1" ht="45.75" customHeight="1" x14ac:dyDescent="0.2">
      <c r="A94" s="17" t="s">
        <v>175</v>
      </c>
      <c r="B94" s="238"/>
      <c r="C94" s="57" t="s">
        <v>171</v>
      </c>
      <c r="D94" s="18" t="s">
        <v>172</v>
      </c>
      <c r="E94" s="60">
        <v>7.7709622598348975</v>
      </c>
      <c r="F94" s="60"/>
      <c r="G94" s="60">
        <v>7.7709622598348975</v>
      </c>
      <c r="H94" s="17"/>
      <c r="I94" s="17"/>
      <c r="J94" s="17"/>
      <c r="K94" s="17"/>
      <c r="L94" s="62"/>
      <c r="M94" s="61"/>
      <c r="N94" s="62"/>
      <c r="O94" s="61"/>
      <c r="P94" s="62"/>
      <c r="Q94" s="61"/>
      <c r="R94" s="62"/>
      <c r="S94" s="61"/>
      <c r="T94" s="62"/>
      <c r="U94" s="61"/>
      <c r="V94" s="62"/>
      <c r="W94" s="61"/>
      <c r="X94" s="62"/>
      <c r="Y94" s="61"/>
      <c r="Z94" s="62"/>
      <c r="AA94" s="61"/>
      <c r="AB94" s="62"/>
      <c r="AC94" s="61"/>
      <c r="AD94" s="62"/>
      <c r="AE94" s="61"/>
      <c r="AF94" s="62"/>
      <c r="AG94" s="61"/>
      <c r="AH94" s="62"/>
      <c r="AI94" s="61"/>
      <c r="AJ94" s="62"/>
      <c r="AK94" s="61"/>
      <c r="AL94" s="62"/>
      <c r="AM94" s="61"/>
      <c r="AN94" s="62"/>
      <c r="AO94" s="61"/>
      <c r="AP94" s="62"/>
      <c r="AQ94" s="61"/>
      <c r="AR94" s="62"/>
      <c r="AS94" s="61"/>
      <c r="AT94" s="62"/>
      <c r="AU94" s="61"/>
      <c r="AV94" s="62"/>
      <c r="AW94" s="61"/>
      <c r="AX94" s="62"/>
      <c r="AY94" s="61"/>
      <c r="AZ94" s="62"/>
      <c r="BA94" s="61"/>
      <c r="BB94" s="62"/>
      <c r="BC94" s="61"/>
      <c r="BD94" s="62"/>
      <c r="BE94" s="61"/>
      <c r="BF94" s="62"/>
      <c r="BG94" s="61"/>
      <c r="BH94" s="62"/>
      <c r="BI94" s="61"/>
      <c r="BJ94" s="62"/>
      <c r="BK94" s="61"/>
      <c r="BL94" s="62"/>
      <c r="BM94" s="61"/>
      <c r="BN94" s="62"/>
      <c r="BO94" s="61"/>
      <c r="BP94" s="62"/>
      <c r="BQ94" s="61"/>
      <c r="BR94" s="62"/>
      <c r="BS94" s="61"/>
      <c r="BT94" s="62"/>
      <c r="BU94" s="61"/>
      <c r="BV94" s="62"/>
      <c r="BW94" s="61"/>
      <c r="BX94" s="62"/>
      <c r="BY94" s="61"/>
      <c r="BZ94" s="62"/>
      <c r="CA94" s="61"/>
      <c r="CB94" s="62"/>
      <c r="CC94" s="61"/>
      <c r="CD94" s="62"/>
      <c r="CE94" s="61"/>
      <c r="CF94" s="62"/>
      <c r="CG94" s="61"/>
      <c r="CH94" s="62"/>
      <c r="CI94" s="61"/>
      <c r="CJ94" s="62"/>
      <c r="CK94" s="61"/>
      <c r="CL94" s="62"/>
      <c r="CM94" s="61"/>
      <c r="CN94" s="62"/>
      <c r="CO94" s="61"/>
      <c r="CP94" s="62"/>
      <c r="CQ94" s="61"/>
      <c r="CR94" s="62"/>
      <c r="CS94" s="61"/>
      <c r="CT94" s="62"/>
      <c r="CU94" s="61"/>
      <c r="CV94" s="62"/>
      <c r="CW94" s="61"/>
      <c r="CX94" s="62"/>
      <c r="CY94" s="61"/>
      <c r="CZ94" s="62"/>
      <c r="DA94" s="61"/>
      <c r="DB94" s="62"/>
      <c r="DC94" s="61"/>
      <c r="DD94" s="62"/>
      <c r="DE94" s="61"/>
      <c r="DF94" s="62"/>
      <c r="DG94" s="61"/>
      <c r="DH94" s="62"/>
      <c r="DI94" s="61"/>
      <c r="DJ94" s="62"/>
      <c r="DK94" s="61"/>
      <c r="DL94" s="62"/>
      <c r="DM94" s="61"/>
      <c r="DN94" s="62"/>
      <c r="DO94" s="61"/>
      <c r="DP94" s="62"/>
      <c r="DQ94" s="61"/>
      <c r="DR94" s="62"/>
      <c r="DS94" s="61"/>
      <c r="DT94" s="62"/>
      <c r="DU94" s="61"/>
      <c r="DV94" s="62"/>
      <c r="DW94" s="61"/>
      <c r="DX94" s="62"/>
      <c r="DY94" s="61"/>
      <c r="DZ94" s="62"/>
      <c r="EA94" s="61"/>
      <c r="EB94" s="62"/>
      <c r="EC94" s="61"/>
      <c r="ED94" s="62"/>
      <c r="EE94" s="61"/>
      <c r="EF94" s="62"/>
      <c r="EG94" s="61"/>
      <c r="EH94" s="62"/>
      <c r="EI94" s="61"/>
      <c r="EJ94" s="62"/>
      <c r="EK94" s="61"/>
      <c r="EL94" s="62"/>
      <c r="EM94" s="61"/>
      <c r="EN94" s="62"/>
      <c r="EO94" s="61"/>
      <c r="EP94" s="62"/>
      <c r="EQ94" s="61"/>
      <c r="ER94" s="62"/>
      <c r="ES94" s="61"/>
      <c r="ET94" s="62"/>
      <c r="EU94" s="61"/>
      <c r="EV94" s="62"/>
      <c r="EW94" s="61"/>
      <c r="EX94" s="62"/>
      <c r="EY94" s="61"/>
      <c r="EZ94" s="62"/>
      <c r="FA94" s="61"/>
      <c r="FB94" s="62"/>
      <c r="FC94" s="61"/>
      <c r="FD94" s="62"/>
      <c r="FE94" s="61"/>
      <c r="FF94" s="62"/>
      <c r="FG94" s="61"/>
      <c r="FH94" s="62"/>
      <c r="FI94" s="61"/>
      <c r="FJ94" s="62"/>
    </row>
    <row r="95" spans="1:166" s="20" customFormat="1" ht="56.25" customHeight="1" x14ac:dyDescent="0.2">
      <c r="A95" s="21" t="s">
        <v>176</v>
      </c>
      <c r="B95" s="227" t="s">
        <v>177</v>
      </c>
      <c r="C95" s="228"/>
      <c r="D95" s="22" t="s">
        <v>17</v>
      </c>
      <c r="E95" s="55">
        <v>135493995.67500001</v>
      </c>
      <c r="F95" s="55"/>
      <c r="G95" s="55">
        <v>135493995.67500001</v>
      </c>
      <c r="H95" s="64"/>
      <c r="I95" s="64"/>
      <c r="J95" s="52"/>
      <c r="K95" s="52"/>
    </row>
    <row r="96" spans="1:166" s="47" customFormat="1" ht="44.25" customHeight="1" x14ac:dyDescent="0.2">
      <c r="A96" s="229"/>
      <c r="B96" s="229"/>
      <c r="C96" s="229"/>
      <c r="D96" s="229"/>
      <c r="E96" s="229"/>
      <c r="F96" s="229"/>
      <c r="G96" s="229"/>
      <c r="H96" s="229"/>
      <c r="I96" s="229"/>
      <c r="J96" s="229"/>
      <c r="K96" s="229"/>
    </row>
    <row r="97" spans="1:11" s="47" customFormat="1" ht="44.25" customHeight="1" x14ac:dyDescent="0.2">
      <c r="A97" s="65"/>
      <c r="B97" s="66"/>
      <c r="C97" s="66"/>
      <c r="D97" s="67"/>
      <c r="E97" s="68"/>
      <c r="F97" s="69"/>
      <c r="G97" s="70"/>
      <c r="H97" s="69"/>
      <c r="I97" s="69"/>
      <c r="J97" s="71"/>
      <c r="K97" s="71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30" t="s">
        <v>184</v>
      </c>
      <c r="J101" s="230"/>
      <c r="K101" s="230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31"/>
      <c r="B103" s="231"/>
      <c r="C103" s="231"/>
      <c r="D103" s="74" t="s">
        <v>185</v>
      </c>
      <c r="E103" s="74"/>
      <c r="F103" s="74"/>
      <c r="G103" s="74"/>
      <c r="H103" s="74"/>
      <c r="I103" s="74"/>
      <c r="J103" s="74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76" t="s">
        <v>187</v>
      </c>
      <c r="J104" s="74"/>
      <c r="K104" s="74"/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32"/>
      <c r="J111" s="236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89"/>
      <c r="B313" s="89"/>
    </row>
    <row r="314" spans="1:2" x14ac:dyDescent="0.25">
      <c r="A314" s="89"/>
      <c r="B314" s="89"/>
    </row>
    <row r="315" spans="1:2" x14ac:dyDescent="0.25">
      <c r="A315" s="89"/>
      <c r="B315" s="89"/>
    </row>
    <row r="316" spans="1:2" x14ac:dyDescent="0.25">
      <c r="A316" s="89"/>
      <c r="B316" s="89"/>
    </row>
    <row r="317" spans="1:2" x14ac:dyDescent="0.25">
      <c r="A317" s="89"/>
      <c r="B317" s="89"/>
    </row>
    <row r="318" spans="1:2" x14ac:dyDescent="0.25">
      <c r="A318" s="89"/>
      <c r="B318" s="89"/>
    </row>
    <row r="319" spans="1:2" x14ac:dyDescent="0.25">
      <c r="A319" s="89"/>
      <c r="B319" s="89"/>
    </row>
    <row r="320" spans="1:2" x14ac:dyDescent="0.25">
      <c r="A320" s="89"/>
      <c r="B320" s="89"/>
    </row>
    <row r="321" spans="1:2" x14ac:dyDescent="0.25">
      <c r="A321" s="89"/>
      <c r="B321" s="89"/>
    </row>
    <row r="322" spans="1:2" x14ac:dyDescent="0.25">
      <c r="A322" s="89"/>
      <c r="B322" s="89"/>
    </row>
    <row r="323" spans="1:2" x14ac:dyDescent="0.25">
      <c r="A323" s="89"/>
      <c r="B323" s="89"/>
    </row>
    <row r="324" spans="1:2" x14ac:dyDescent="0.25">
      <c r="A324" s="89"/>
      <c r="B324" s="89"/>
    </row>
    <row r="325" spans="1:2" x14ac:dyDescent="0.25">
      <c r="A325" s="89"/>
      <c r="B325" s="89"/>
    </row>
    <row r="326" spans="1:2" x14ac:dyDescent="0.25">
      <c r="A326" s="89"/>
      <c r="B326" s="89"/>
    </row>
    <row r="327" spans="1:2" x14ac:dyDescent="0.25">
      <c r="A327" s="89"/>
      <c r="B327" s="89"/>
    </row>
    <row r="328" spans="1:2" x14ac:dyDescent="0.25">
      <c r="A328" s="89"/>
      <c r="B328" s="89"/>
    </row>
    <row r="329" spans="1:2" x14ac:dyDescent="0.25">
      <c r="A329" s="89"/>
      <c r="B329" s="89"/>
    </row>
    <row r="330" spans="1:2" x14ac:dyDescent="0.25">
      <c r="A330" s="89"/>
      <c r="B330" s="89"/>
    </row>
    <row r="331" spans="1:2" x14ac:dyDescent="0.25">
      <c r="A331" s="89"/>
      <c r="B331" s="89"/>
    </row>
    <row r="332" spans="1:2" x14ac:dyDescent="0.25">
      <c r="A332" s="89"/>
      <c r="B332" s="89"/>
    </row>
    <row r="333" spans="1:2" x14ac:dyDescent="0.25">
      <c r="A333" s="89"/>
      <c r="B333" s="89"/>
    </row>
    <row r="334" spans="1:2" x14ac:dyDescent="0.25">
      <c r="A334" s="89"/>
      <c r="B334" s="89"/>
    </row>
    <row r="335" spans="1:2" x14ac:dyDescent="0.25">
      <c r="A335" s="89"/>
      <c r="B335" s="89"/>
    </row>
    <row r="336" spans="1:2" x14ac:dyDescent="0.25">
      <c r="A336" s="89"/>
      <c r="B336" s="89"/>
    </row>
    <row r="337" spans="1:2" x14ac:dyDescent="0.25">
      <c r="A337" s="89"/>
      <c r="B337" s="89"/>
    </row>
    <row r="338" spans="1:2" x14ac:dyDescent="0.25">
      <c r="A338" s="89"/>
      <c r="B338" s="89"/>
    </row>
    <row r="339" spans="1:2" x14ac:dyDescent="0.25">
      <c r="A339" s="89"/>
      <c r="B339" s="89"/>
    </row>
    <row r="340" spans="1:2" x14ac:dyDescent="0.25">
      <c r="A340" s="89"/>
      <c r="B340" s="89"/>
    </row>
    <row r="341" spans="1:2" x14ac:dyDescent="0.25">
      <c r="A341" s="89"/>
      <c r="B341" s="89"/>
    </row>
    <row r="342" spans="1:2" x14ac:dyDescent="0.25">
      <c r="A342" s="89"/>
      <c r="B342" s="89"/>
    </row>
    <row r="343" spans="1:2" x14ac:dyDescent="0.25">
      <c r="A343" s="89"/>
      <c r="B343" s="89"/>
    </row>
    <row r="344" spans="1:2" x14ac:dyDescent="0.25">
      <c r="A344" s="89"/>
      <c r="B344" s="89"/>
    </row>
    <row r="345" spans="1:2" x14ac:dyDescent="0.25">
      <c r="A345" s="89"/>
      <c r="B345" s="89"/>
    </row>
    <row r="346" spans="1:2" x14ac:dyDescent="0.25">
      <c r="A346" s="89"/>
      <c r="B346" s="89"/>
    </row>
    <row r="347" spans="1:2" x14ac:dyDescent="0.25">
      <c r="A347" s="89"/>
      <c r="B347" s="89"/>
    </row>
    <row r="348" spans="1:2" x14ac:dyDescent="0.25">
      <c r="A348" s="89"/>
      <c r="B348" s="89"/>
    </row>
    <row r="349" spans="1:2" x14ac:dyDescent="0.25">
      <c r="A349" s="89"/>
      <c r="B349" s="89"/>
    </row>
    <row r="350" spans="1:2" x14ac:dyDescent="0.25">
      <c r="A350" s="89"/>
      <c r="B350" s="89"/>
    </row>
    <row r="351" spans="1:2" x14ac:dyDescent="0.25">
      <c r="A351" s="89"/>
      <c r="B351" s="89"/>
    </row>
    <row r="352" spans="1:2" x14ac:dyDescent="0.25">
      <c r="A352" s="89"/>
      <c r="B352" s="89"/>
    </row>
    <row r="353" spans="1:2" x14ac:dyDescent="0.25">
      <c r="A353" s="89"/>
      <c r="B353" s="89"/>
    </row>
    <row r="354" spans="1:2" x14ac:dyDescent="0.25">
      <c r="A354" s="89"/>
      <c r="B354" s="89"/>
    </row>
    <row r="355" spans="1:2" x14ac:dyDescent="0.25">
      <c r="A355" s="89"/>
      <c r="B355" s="89"/>
    </row>
    <row r="356" spans="1:2" x14ac:dyDescent="0.25">
      <c r="A356" s="89"/>
      <c r="B356" s="89"/>
    </row>
    <row r="357" spans="1:2" x14ac:dyDescent="0.25">
      <c r="A357" s="89"/>
      <c r="B357" s="89"/>
    </row>
    <row r="358" spans="1:2" x14ac:dyDescent="0.25">
      <c r="A358" s="89"/>
      <c r="B358" s="89"/>
    </row>
    <row r="359" spans="1:2" x14ac:dyDescent="0.25">
      <c r="A359" s="89"/>
      <c r="B359" s="89"/>
    </row>
    <row r="360" spans="1:2" x14ac:dyDescent="0.25">
      <c r="A360" s="89"/>
      <c r="B360" s="89"/>
    </row>
    <row r="361" spans="1:2" x14ac:dyDescent="0.25">
      <c r="A361" s="89"/>
      <c r="B361" s="89"/>
    </row>
    <row r="362" spans="1:2" x14ac:dyDescent="0.25">
      <c r="A362" s="89"/>
      <c r="B362" s="89"/>
    </row>
    <row r="363" spans="1:2" x14ac:dyDescent="0.25">
      <c r="A363" s="89"/>
      <c r="B363" s="89"/>
    </row>
    <row r="364" spans="1:2" x14ac:dyDescent="0.25">
      <c r="A364" s="89"/>
      <c r="B364" s="89"/>
    </row>
    <row r="365" spans="1:2" x14ac:dyDescent="0.25">
      <c r="A365" s="89"/>
      <c r="B365" s="89"/>
    </row>
    <row r="366" spans="1:2" x14ac:dyDescent="0.25">
      <c r="A366" s="89"/>
      <c r="B366" s="89"/>
    </row>
    <row r="367" spans="1:2" x14ac:dyDescent="0.25">
      <c r="A367" s="89"/>
      <c r="B367" s="89"/>
    </row>
    <row r="368" spans="1:2" x14ac:dyDescent="0.25">
      <c r="A368" s="89"/>
      <c r="B368" s="89"/>
    </row>
    <row r="369" spans="1:2" x14ac:dyDescent="0.25">
      <c r="A369" s="89"/>
      <c r="B369" s="89"/>
    </row>
    <row r="370" spans="1:2" x14ac:dyDescent="0.25">
      <c r="A370" s="89"/>
      <c r="B370" s="89"/>
    </row>
    <row r="371" spans="1:2" x14ac:dyDescent="0.25">
      <c r="A371" s="89"/>
      <c r="B371" s="89"/>
    </row>
    <row r="372" spans="1:2" x14ac:dyDescent="0.25">
      <c r="A372" s="89"/>
      <c r="B372" s="89"/>
    </row>
    <row r="373" spans="1:2" x14ac:dyDescent="0.25">
      <c r="A373" s="89"/>
      <c r="B373" s="89"/>
    </row>
    <row r="374" spans="1:2" x14ac:dyDescent="0.25">
      <c r="A374" s="89"/>
      <c r="B374" s="89"/>
    </row>
    <row r="375" spans="1:2" x14ac:dyDescent="0.25">
      <c r="A375" s="89"/>
      <c r="B375" s="89"/>
    </row>
    <row r="376" spans="1:2" x14ac:dyDescent="0.25">
      <c r="A376" s="89"/>
      <c r="B376" s="89"/>
    </row>
    <row r="377" spans="1:2" x14ac:dyDescent="0.25">
      <c r="A377" s="89"/>
      <c r="B377" s="89"/>
    </row>
    <row r="378" spans="1:2" x14ac:dyDescent="0.25">
      <c r="A378" s="89"/>
      <c r="B378" s="89"/>
    </row>
  </sheetData>
  <mergeCells count="159"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9:C69"/>
    <mergeCell ref="B70:C70"/>
    <mergeCell ref="B71:C71"/>
    <mergeCell ref="B72:C72"/>
    <mergeCell ref="B73:C73"/>
    <mergeCell ref="B75:C75"/>
    <mergeCell ref="B61:C61"/>
    <mergeCell ref="B62:C62"/>
    <mergeCell ref="B63:C63"/>
    <mergeCell ref="B64:C64"/>
    <mergeCell ref="B65:C65"/>
    <mergeCell ref="B66:C66"/>
    <mergeCell ref="M92:N92"/>
    <mergeCell ref="Q92:R92"/>
    <mergeCell ref="S92:T92"/>
    <mergeCell ref="U92:V92"/>
    <mergeCell ref="B76:C76"/>
    <mergeCell ref="B79:C79"/>
    <mergeCell ref="B80:C80"/>
    <mergeCell ref="B81:C81"/>
    <mergeCell ref="B84:C84"/>
    <mergeCell ref="B91:B92"/>
    <mergeCell ref="AI92:AJ92"/>
    <mergeCell ref="AK92:AL92"/>
    <mergeCell ref="AM92:AN92"/>
    <mergeCell ref="AO92:AP92"/>
    <mergeCell ref="AQ92:AR92"/>
    <mergeCell ref="AS92:AT92"/>
    <mergeCell ref="W92:X92"/>
    <mergeCell ref="Y92:Z92"/>
    <mergeCell ref="AA92:AB92"/>
    <mergeCell ref="AC92:AD92"/>
    <mergeCell ref="AE92:AF92"/>
    <mergeCell ref="AG92:AH92"/>
    <mergeCell ref="BG92:BH92"/>
    <mergeCell ref="BI92:BJ92"/>
    <mergeCell ref="BK92:BL92"/>
    <mergeCell ref="BM92:BN92"/>
    <mergeCell ref="BO92:BP92"/>
    <mergeCell ref="BQ92:BR92"/>
    <mergeCell ref="AU92:AV92"/>
    <mergeCell ref="AW92:AX92"/>
    <mergeCell ref="AY92:AZ92"/>
    <mergeCell ref="BA92:BB92"/>
    <mergeCell ref="BC92:BD92"/>
    <mergeCell ref="BE92:BF92"/>
    <mergeCell ref="CE92:CF92"/>
    <mergeCell ref="CG92:CH92"/>
    <mergeCell ref="CI92:CJ92"/>
    <mergeCell ref="CK92:CL92"/>
    <mergeCell ref="CM92:CN92"/>
    <mergeCell ref="CO92:CP92"/>
    <mergeCell ref="BS92:BT92"/>
    <mergeCell ref="BU92:BV92"/>
    <mergeCell ref="BW92:BX92"/>
    <mergeCell ref="BY92:BZ92"/>
    <mergeCell ref="CA92:CB92"/>
    <mergeCell ref="CC92:CD92"/>
    <mergeCell ref="DI92:DJ92"/>
    <mergeCell ref="DK92:DL92"/>
    <mergeCell ref="DM92:DN92"/>
    <mergeCell ref="CQ92:CR92"/>
    <mergeCell ref="CS92:CT92"/>
    <mergeCell ref="CU92:CV92"/>
    <mergeCell ref="CW92:CX92"/>
    <mergeCell ref="CY92:CZ92"/>
    <mergeCell ref="DA92:DB92"/>
    <mergeCell ref="FE92:FF92"/>
    <mergeCell ref="FG92:FH92"/>
    <mergeCell ref="FI92:FJ92"/>
    <mergeCell ref="EM92:EN92"/>
    <mergeCell ref="EO92:EP92"/>
    <mergeCell ref="EQ92:ER92"/>
    <mergeCell ref="ES92:ET92"/>
    <mergeCell ref="EU92:EV92"/>
    <mergeCell ref="EW92:EX92"/>
    <mergeCell ref="B93:B94"/>
    <mergeCell ref="B95:C95"/>
    <mergeCell ref="A96:K96"/>
    <mergeCell ref="I101:K101"/>
    <mergeCell ref="A103:C103"/>
    <mergeCell ref="I111:J111"/>
    <mergeCell ref="EY92:EZ92"/>
    <mergeCell ref="FA92:FB92"/>
    <mergeCell ref="FC92:FD92"/>
    <mergeCell ref="EA92:EB92"/>
    <mergeCell ref="EC92:ED92"/>
    <mergeCell ref="EE92:EF92"/>
    <mergeCell ref="EG92:EH92"/>
    <mergeCell ref="EI92:EJ92"/>
    <mergeCell ref="EK92:EL92"/>
    <mergeCell ref="DO92:DP92"/>
    <mergeCell ref="DQ92:DR92"/>
    <mergeCell ref="DS92:DT92"/>
    <mergeCell ref="DU92:DV92"/>
    <mergeCell ref="DW92:DX92"/>
    <mergeCell ref="DY92:DZ92"/>
    <mergeCell ref="DC92:DD92"/>
    <mergeCell ref="DE92:DF92"/>
    <mergeCell ref="DG92:DH92"/>
  </mergeCells>
  <conditionalFormatting sqref="H22:K22 I21:K21">
    <cfRule type="expression" dxfId="92" priority="20">
      <formula>ROUND(H21,0)-H21&lt;&gt;0</formula>
    </cfRule>
  </conditionalFormatting>
  <conditionalFormatting sqref="H21">
    <cfRule type="expression" dxfId="91" priority="19">
      <formula>ROUND(H21,0)-H21&lt;&gt;0</formula>
    </cfRule>
  </conditionalFormatting>
  <conditionalFormatting sqref="K15:K19">
    <cfRule type="expression" dxfId="90" priority="18">
      <formula>ROUND(K15,0)-K15&lt;&gt;0</formula>
    </cfRule>
  </conditionalFormatting>
  <conditionalFormatting sqref="J70:J71 J77:K78">
    <cfRule type="expression" dxfId="89" priority="17">
      <formula>ROUND(J70,0)-J70&lt;&gt;0</formula>
    </cfRule>
  </conditionalFormatting>
  <conditionalFormatting sqref="K79">
    <cfRule type="expression" dxfId="88" priority="16">
      <formula>ROUND(K79,0)-K79&lt;&gt;0</formula>
    </cfRule>
  </conditionalFormatting>
  <conditionalFormatting sqref="J79">
    <cfRule type="expression" dxfId="87" priority="15">
      <formula>ROUND(J79,0)-J79&lt;&gt;0</formula>
    </cfRule>
  </conditionalFormatting>
  <conditionalFormatting sqref="J69">
    <cfRule type="expression" dxfId="86" priority="14">
      <formula>ROUND(J69,0)-J69&lt;&gt;0</formula>
    </cfRule>
  </conditionalFormatting>
  <conditionalFormatting sqref="J67:K68">
    <cfRule type="expression" dxfId="85" priority="13">
      <formula>ROUND(J67,0)-J67&lt;&gt;0</formula>
    </cfRule>
  </conditionalFormatting>
  <conditionalFormatting sqref="H24">
    <cfRule type="expression" dxfId="84" priority="12">
      <formula>ROUND(H24,0)-H24&lt;&gt;0</formula>
    </cfRule>
  </conditionalFormatting>
  <conditionalFormatting sqref="H25">
    <cfRule type="expression" dxfId="83" priority="11">
      <formula>ROUND(H25,0)-H25&lt;&gt;0</formula>
    </cfRule>
  </conditionalFormatting>
  <conditionalFormatting sqref="H37:I37 H33:I34 H28:J32">
    <cfRule type="expression" dxfId="82" priority="10">
      <formula>ROUND(H28,0)-H28&lt;&gt;0</formula>
    </cfRule>
  </conditionalFormatting>
  <conditionalFormatting sqref="H36:I36">
    <cfRule type="expression" dxfId="81" priority="9">
      <formula>ROUND(H36,0)-H36&lt;&gt;0</formula>
    </cfRule>
  </conditionalFormatting>
  <conditionalFormatting sqref="J34 J36">
    <cfRule type="expression" dxfId="80" priority="8">
      <formula>ROUND(J34,0)-J34&lt;&gt;0</formula>
    </cfRule>
  </conditionalFormatting>
  <conditionalFormatting sqref="H35:I35">
    <cfRule type="expression" dxfId="79" priority="7">
      <formula>ROUND(H35,0)-H35&lt;&gt;0</formula>
    </cfRule>
  </conditionalFormatting>
  <conditionalFormatting sqref="J35">
    <cfRule type="expression" dxfId="78" priority="6">
      <formula>ROUND(J35,0)-J35&lt;&gt;0</formula>
    </cfRule>
  </conditionalFormatting>
  <conditionalFormatting sqref="J33">
    <cfRule type="expression" dxfId="77" priority="5">
      <formula>ROUND(J33,0)-J33&lt;&gt;0</formula>
    </cfRule>
  </conditionalFormatting>
  <conditionalFormatting sqref="J37">
    <cfRule type="expression" dxfId="76" priority="4">
      <formula>ROUND(J37,0)-J37&lt;&gt;0</formula>
    </cfRule>
  </conditionalFormatting>
  <conditionalFormatting sqref="H15:J19">
    <cfRule type="expression" dxfId="75" priority="3">
      <formula>ROUND(H15,0)-H15&lt;&gt;0</formula>
    </cfRule>
  </conditionalFormatting>
  <conditionalFormatting sqref="K80">
    <cfRule type="expression" dxfId="74" priority="2">
      <formula>ROUND(K80,0)-K80&lt;&gt;0</formula>
    </cfRule>
  </conditionalFormatting>
  <conditionalFormatting sqref="J80">
    <cfRule type="expression" dxfId="73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L378"/>
  <sheetViews>
    <sheetView topLeftCell="A25" zoomScale="40" zoomScaleNormal="40" workbookViewId="0">
      <selection activeCell="C89" sqref="C89"/>
    </sheetView>
  </sheetViews>
  <sheetFormatPr defaultColWidth="9.140625" defaultRowHeight="15" x14ac:dyDescent="0.25"/>
  <cols>
    <col min="1" max="1" width="21.28515625" style="5" customWidth="1"/>
    <col min="2" max="2" width="48.85546875" style="5" customWidth="1"/>
    <col min="3" max="3" width="96.140625" style="5" customWidth="1"/>
    <col min="4" max="4" width="17.28515625" style="5" customWidth="1"/>
    <col min="5" max="5" width="50.5703125" style="5" customWidth="1"/>
    <col min="6" max="6" width="32.5703125" style="5" customWidth="1"/>
    <col min="7" max="7" width="52.42578125" style="5" customWidth="1"/>
    <col min="8" max="8" width="43.7109375" style="5" customWidth="1"/>
    <col min="9" max="9" width="37.42578125" style="5" customWidth="1"/>
    <col min="10" max="10" width="45.5703125" style="5" customWidth="1"/>
    <col min="11" max="11" width="48.28515625" style="5" customWidth="1"/>
    <col min="12" max="12" width="46.7109375" style="5" customWidth="1"/>
    <col min="13" max="13" width="44.42578125" style="5" customWidth="1"/>
    <col min="14" max="17" width="43.140625" style="5" customWidth="1"/>
    <col min="18" max="16384" width="9.140625" style="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197" t="s">
        <v>0</v>
      </c>
      <c r="I2" s="197"/>
      <c r="J2" s="197"/>
      <c r="K2" s="197"/>
    </row>
    <row r="3" spans="1:11" ht="23.25" x14ac:dyDescent="0.35">
      <c r="A3" s="4"/>
      <c r="B3" s="4"/>
      <c r="C3" s="4"/>
      <c r="D3" s="4"/>
      <c r="E3" s="4"/>
      <c r="F3" s="4"/>
      <c r="G3" s="4"/>
      <c r="H3" s="197" t="s">
        <v>1</v>
      </c>
      <c r="I3" s="197"/>
      <c r="J3" s="197"/>
      <c r="K3" s="197"/>
    </row>
    <row r="4" spans="1:11" ht="23.25" x14ac:dyDescent="0.35">
      <c r="A4" s="4"/>
      <c r="B4" s="4"/>
      <c r="C4" s="4"/>
      <c r="D4" s="4"/>
      <c r="E4" s="4"/>
      <c r="F4" s="4"/>
      <c r="G4" s="4"/>
      <c r="H4" s="197" t="s">
        <v>2</v>
      </c>
      <c r="I4" s="197"/>
      <c r="J4" s="197"/>
      <c r="K4" s="197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198" t="s">
        <v>246</v>
      </c>
      <c r="B7" s="198"/>
      <c r="C7" s="198"/>
      <c r="D7" s="198"/>
      <c r="E7" s="268"/>
      <c r="F7" s="268"/>
      <c r="G7" s="268"/>
      <c r="H7" s="268"/>
      <c r="I7" s="268"/>
      <c r="J7" s="268"/>
      <c r="K7" s="268"/>
    </row>
    <row r="8" spans="1:11" ht="51.75" x14ac:dyDescent="0.65">
      <c r="A8" s="198" t="s">
        <v>3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 ht="37.5" customHeight="1" x14ac:dyDescent="0.45">
      <c r="A9" s="200" t="s">
        <v>4</v>
      </c>
      <c r="B9" s="200"/>
      <c r="C9" s="7"/>
      <c r="D9" s="7"/>
      <c r="E9" s="8"/>
      <c r="F9" s="8"/>
      <c r="G9" s="8"/>
      <c r="H9" s="8"/>
      <c r="I9" s="8"/>
      <c r="J9" s="8"/>
      <c r="K9" s="9">
        <v>45778</v>
      </c>
    </row>
    <row r="10" spans="1:11" s="10" customFormat="1" ht="32.25" customHeight="1" x14ac:dyDescent="0.2">
      <c r="A10" s="255" t="s">
        <v>5</v>
      </c>
      <c r="B10" s="257" t="s">
        <v>6</v>
      </c>
      <c r="C10" s="258"/>
      <c r="D10" s="261" t="s">
        <v>7</v>
      </c>
      <c r="E10" s="263" t="s">
        <v>8</v>
      </c>
      <c r="F10" s="264"/>
      <c r="G10" s="264"/>
      <c r="H10" s="264"/>
      <c r="I10" s="264"/>
      <c r="J10" s="192"/>
      <c r="K10" s="193"/>
    </row>
    <row r="11" spans="1:11" s="10" customFormat="1" ht="114.75" customHeight="1" x14ac:dyDescent="0.2">
      <c r="A11" s="256"/>
      <c r="B11" s="259"/>
      <c r="C11" s="260"/>
      <c r="D11" s="262"/>
      <c r="E11" s="11" t="s">
        <v>9</v>
      </c>
      <c r="F11" s="11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2" t="s">
        <v>15</v>
      </c>
    </row>
    <row r="12" spans="1:11" s="10" customFormat="1" ht="25.5" hidden="1" customHeight="1" x14ac:dyDescent="0.4">
      <c r="A12" s="13">
        <v>1</v>
      </c>
      <c r="B12" s="265">
        <v>2</v>
      </c>
      <c r="C12" s="265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s="20" customFormat="1" ht="62.25" customHeight="1" x14ac:dyDescent="0.2">
      <c r="A13" s="17">
        <v>1</v>
      </c>
      <c r="B13" s="266" t="s">
        <v>190</v>
      </c>
      <c r="C13" s="267"/>
      <c r="D13" s="18" t="s">
        <v>17</v>
      </c>
      <c r="E13" s="19">
        <v>142410413</v>
      </c>
      <c r="F13" s="19"/>
      <c r="G13" s="19">
        <v>142410413</v>
      </c>
      <c r="H13" s="19">
        <v>119177018</v>
      </c>
      <c r="I13" s="19">
        <v>1748372</v>
      </c>
      <c r="J13" s="19">
        <v>21485023</v>
      </c>
      <c r="K13" s="19"/>
    </row>
    <row r="14" spans="1:11" s="20" customFormat="1" ht="65.25" customHeight="1" x14ac:dyDescent="0.2">
      <c r="A14" s="21" t="s">
        <v>18</v>
      </c>
      <c r="B14" s="241" t="s">
        <v>191</v>
      </c>
      <c r="C14" s="242"/>
      <c r="D14" s="22" t="s">
        <v>17</v>
      </c>
      <c r="E14" s="23">
        <v>97969066</v>
      </c>
      <c r="F14" s="23"/>
      <c r="G14" s="23">
        <v>97969066</v>
      </c>
      <c r="H14" s="23">
        <v>87269845</v>
      </c>
      <c r="I14" s="23">
        <v>1748372</v>
      </c>
      <c r="J14" s="23">
        <v>8950849</v>
      </c>
      <c r="K14" s="23"/>
    </row>
    <row r="15" spans="1:11" s="20" customFormat="1" ht="63.75" customHeight="1" x14ac:dyDescent="0.2">
      <c r="A15" s="24" t="s">
        <v>20</v>
      </c>
      <c r="B15" s="239" t="s">
        <v>192</v>
      </c>
      <c r="C15" s="240"/>
      <c r="D15" s="25" t="s">
        <v>17</v>
      </c>
      <c r="E15" s="26">
        <v>11024129</v>
      </c>
      <c r="F15" s="26"/>
      <c r="G15" s="26">
        <v>11024129</v>
      </c>
      <c r="H15" s="26">
        <v>9531473</v>
      </c>
      <c r="I15" s="26"/>
      <c r="J15" s="26">
        <v>1492656</v>
      </c>
      <c r="K15" s="26"/>
    </row>
    <row r="16" spans="1:11" s="20" customFormat="1" ht="61.5" customHeight="1" x14ac:dyDescent="0.2">
      <c r="A16" s="24" t="s">
        <v>22</v>
      </c>
      <c r="B16" s="239" t="s">
        <v>193</v>
      </c>
      <c r="C16" s="240"/>
      <c r="D16" s="25" t="s">
        <v>17</v>
      </c>
      <c r="E16" s="26">
        <v>58333083</v>
      </c>
      <c r="F16" s="26"/>
      <c r="G16" s="26">
        <v>58333083</v>
      </c>
      <c r="H16" s="31">
        <v>54542811</v>
      </c>
      <c r="I16" s="31">
        <v>1748372</v>
      </c>
      <c r="J16" s="31">
        <v>2041900</v>
      </c>
      <c r="K16" s="26"/>
    </row>
    <row r="17" spans="1:12" s="20" customFormat="1" ht="59.25" customHeight="1" x14ac:dyDescent="0.2">
      <c r="A17" s="24" t="s">
        <v>24</v>
      </c>
      <c r="B17" s="251" t="s">
        <v>194</v>
      </c>
      <c r="C17" s="252"/>
      <c r="D17" s="25" t="s">
        <v>17</v>
      </c>
      <c r="E17" s="26">
        <v>13491880</v>
      </c>
      <c r="F17" s="26"/>
      <c r="G17" s="26">
        <v>13491880</v>
      </c>
      <c r="H17" s="26">
        <v>13491880</v>
      </c>
      <c r="I17" s="26"/>
      <c r="J17" s="26"/>
      <c r="K17" s="26"/>
    </row>
    <row r="18" spans="1:12" s="20" customFormat="1" ht="59.25" customHeight="1" x14ac:dyDescent="0.2">
      <c r="A18" s="24" t="s">
        <v>26</v>
      </c>
      <c r="B18" s="239" t="s">
        <v>195</v>
      </c>
      <c r="C18" s="240"/>
      <c r="D18" s="25" t="s">
        <v>17</v>
      </c>
      <c r="E18" s="26">
        <v>14736568</v>
      </c>
      <c r="F18" s="26"/>
      <c r="G18" s="26">
        <v>14736568</v>
      </c>
      <c r="H18" s="26">
        <v>9320275</v>
      </c>
      <c r="I18" s="26"/>
      <c r="J18" s="27">
        <v>5416293</v>
      </c>
      <c r="K18" s="26"/>
    </row>
    <row r="19" spans="1:12" s="20" customFormat="1" ht="85.5" customHeight="1" x14ac:dyDescent="0.2">
      <c r="A19" s="24" t="s">
        <v>28</v>
      </c>
      <c r="B19" s="253" t="s">
        <v>196</v>
      </c>
      <c r="C19" s="254"/>
      <c r="D19" s="25" t="s">
        <v>17</v>
      </c>
      <c r="E19" s="26">
        <v>383406</v>
      </c>
      <c r="F19" s="26"/>
      <c r="G19" s="26">
        <v>383406</v>
      </c>
      <c r="H19" s="26">
        <v>383406</v>
      </c>
      <c r="I19" s="26"/>
      <c r="J19" s="26"/>
      <c r="K19" s="26"/>
    </row>
    <row r="20" spans="1:12" s="20" customFormat="1" ht="62.25" customHeight="1" x14ac:dyDescent="0.2">
      <c r="A20" s="21" t="s">
        <v>30</v>
      </c>
      <c r="B20" s="241" t="s">
        <v>197</v>
      </c>
      <c r="C20" s="242"/>
      <c r="D20" s="22" t="s">
        <v>17</v>
      </c>
      <c r="E20" s="28">
        <v>12851265</v>
      </c>
      <c r="F20" s="28"/>
      <c r="G20" s="23">
        <v>12851265</v>
      </c>
      <c r="H20" s="23">
        <v>12851265</v>
      </c>
      <c r="I20" s="23"/>
      <c r="J20" s="23"/>
      <c r="K20" s="23"/>
    </row>
    <row r="21" spans="1:12" s="20" customFormat="1" ht="56.25" customHeight="1" x14ac:dyDescent="0.2">
      <c r="A21" s="24" t="s">
        <v>32</v>
      </c>
      <c r="B21" s="239" t="s">
        <v>198</v>
      </c>
      <c r="C21" s="240"/>
      <c r="D21" s="25" t="s">
        <v>17</v>
      </c>
      <c r="E21" s="26">
        <v>12851265</v>
      </c>
      <c r="F21" s="26"/>
      <c r="G21" s="26">
        <v>12851265</v>
      </c>
      <c r="H21" s="26">
        <v>12851265</v>
      </c>
      <c r="I21" s="26"/>
      <c r="J21" s="26"/>
      <c r="K21" s="26"/>
    </row>
    <row r="22" spans="1:12" s="20" customFormat="1" ht="62.25" customHeight="1" x14ac:dyDescent="0.2">
      <c r="A22" s="24" t="s">
        <v>34</v>
      </c>
      <c r="B22" s="239" t="s">
        <v>199</v>
      </c>
      <c r="C22" s="240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2" s="20" customFormat="1" ht="78.75" customHeight="1" x14ac:dyDescent="0.2">
      <c r="A23" s="21" t="s">
        <v>36</v>
      </c>
      <c r="B23" s="241" t="s">
        <v>200</v>
      </c>
      <c r="C23" s="242"/>
      <c r="D23" s="22" t="s">
        <v>17</v>
      </c>
      <c r="E23" s="28">
        <v>6838084</v>
      </c>
      <c r="F23" s="28"/>
      <c r="G23" s="23">
        <v>6838084</v>
      </c>
      <c r="H23" s="23">
        <v>6838084</v>
      </c>
      <c r="I23" s="23"/>
      <c r="J23" s="23"/>
      <c r="K23" s="23"/>
    </row>
    <row r="24" spans="1:12" s="20" customFormat="1" ht="87.75" customHeight="1" x14ac:dyDescent="0.2">
      <c r="A24" s="24" t="s">
        <v>38</v>
      </c>
      <c r="B24" s="239" t="s">
        <v>201</v>
      </c>
      <c r="C24" s="240"/>
      <c r="D24" s="25" t="s">
        <v>17</v>
      </c>
      <c r="E24" s="26">
        <v>4077672</v>
      </c>
      <c r="F24" s="26"/>
      <c r="G24" s="26">
        <v>4077672</v>
      </c>
      <c r="H24" s="26">
        <v>4077672</v>
      </c>
      <c r="I24" s="26"/>
      <c r="J24" s="26"/>
      <c r="K24" s="26"/>
    </row>
    <row r="25" spans="1:12" s="20" customFormat="1" ht="59.25" customHeight="1" x14ac:dyDescent="0.2">
      <c r="A25" s="24" t="s">
        <v>40</v>
      </c>
      <c r="B25" s="239" t="s">
        <v>202</v>
      </c>
      <c r="C25" s="240"/>
      <c r="D25" s="25" t="s">
        <v>17</v>
      </c>
      <c r="E25" s="26">
        <v>2760412</v>
      </c>
      <c r="F25" s="26"/>
      <c r="G25" s="29">
        <v>2760412</v>
      </c>
      <c r="H25" s="26">
        <v>2760412</v>
      </c>
      <c r="I25" s="26"/>
      <c r="J25" s="26"/>
      <c r="K25" s="26"/>
    </row>
    <row r="26" spans="1:12" s="20" customFormat="1" ht="61.5" customHeight="1" x14ac:dyDescent="0.2">
      <c r="A26" s="24" t="s">
        <v>42</v>
      </c>
      <c r="B26" s="239" t="s">
        <v>203</v>
      </c>
      <c r="C26" s="240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2" s="20" customFormat="1" ht="65.25" customHeight="1" x14ac:dyDescent="0.2">
      <c r="A27" s="21" t="s">
        <v>44</v>
      </c>
      <c r="B27" s="241" t="s">
        <v>204</v>
      </c>
      <c r="C27" s="242"/>
      <c r="D27" s="22" t="s">
        <v>17</v>
      </c>
      <c r="E27" s="28">
        <v>24751998</v>
      </c>
      <c r="F27" s="28"/>
      <c r="G27" s="28">
        <v>24751998</v>
      </c>
      <c r="H27" s="28">
        <v>12217824</v>
      </c>
      <c r="I27" s="28"/>
      <c r="J27" s="28">
        <v>12534174</v>
      </c>
      <c r="K27" s="28"/>
    </row>
    <row r="28" spans="1:12" s="20" customFormat="1" ht="51.75" customHeight="1" x14ac:dyDescent="0.45">
      <c r="A28" s="24" t="s">
        <v>46</v>
      </c>
      <c r="B28" s="239" t="s">
        <v>205</v>
      </c>
      <c r="C28" s="240"/>
      <c r="D28" s="25" t="s">
        <v>17</v>
      </c>
      <c r="E28" s="26">
        <v>15975961</v>
      </c>
      <c r="F28" s="26"/>
      <c r="G28" s="26">
        <v>15975961</v>
      </c>
      <c r="H28" s="26"/>
      <c r="I28" s="26"/>
      <c r="J28" s="26">
        <v>15975961</v>
      </c>
      <c r="K28" s="26"/>
      <c r="L28" s="92"/>
    </row>
    <row r="29" spans="1:12" s="20" customFormat="1" ht="59.25" customHeight="1" x14ac:dyDescent="0.2">
      <c r="A29" s="24" t="s">
        <v>48</v>
      </c>
      <c r="B29" s="251" t="s">
        <v>206</v>
      </c>
      <c r="C29" s="252"/>
      <c r="D29" s="25" t="s">
        <v>17</v>
      </c>
      <c r="E29" s="26">
        <v>76620</v>
      </c>
      <c r="F29" s="26"/>
      <c r="G29" s="26">
        <v>76620</v>
      </c>
      <c r="H29" s="26"/>
      <c r="I29" s="26"/>
      <c r="J29" s="26">
        <v>76620</v>
      </c>
      <c r="K29" s="26"/>
    </row>
    <row r="30" spans="1:12" s="20" customFormat="1" ht="59.25" customHeight="1" x14ac:dyDescent="0.2">
      <c r="A30" s="24" t="s">
        <v>50</v>
      </c>
      <c r="B30" s="251" t="s">
        <v>207</v>
      </c>
      <c r="C30" s="252"/>
      <c r="D30" s="25" t="s">
        <v>17</v>
      </c>
      <c r="E30" s="26">
        <v>961812</v>
      </c>
      <c r="F30" s="26"/>
      <c r="G30" s="26">
        <v>961812</v>
      </c>
      <c r="H30" s="26">
        <v>961812</v>
      </c>
      <c r="I30" s="26"/>
      <c r="J30" s="26"/>
      <c r="K30" s="26"/>
    </row>
    <row r="31" spans="1:12" s="20" customFormat="1" ht="72" customHeight="1" x14ac:dyDescent="0.2">
      <c r="A31" s="24" t="s">
        <v>52</v>
      </c>
      <c r="B31" s="251" t="s">
        <v>208</v>
      </c>
      <c r="C31" s="252"/>
      <c r="D31" s="25" t="s">
        <v>17</v>
      </c>
      <c r="E31" s="26">
        <v>612936</v>
      </c>
      <c r="F31" s="26"/>
      <c r="G31" s="26">
        <v>612936</v>
      </c>
      <c r="H31" s="26"/>
      <c r="I31" s="26"/>
      <c r="J31" s="26">
        <v>612936</v>
      </c>
      <c r="K31" s="26"/>
    </row>
    <row r="32" spans="1:12" s="20" customFormat="1" ht="51.75" customHeight="1" x14ac:dyDescent="0.2">
      <c r="A32" s="24" t="s">
        <v>54</v>
      </c>
      <c r="B32" s="239" t="s">
        <v>209</v>
      </c>
      <c r="C32" s="240"/>
      <c r="D32" s="25" t="s">
        <v>17</v>
      </c>
      <c r="E32" s="26">
        <v>12031542</v>
      </c>
      <c r="F32" s="26"/>
      <c r="G32" s="26">
        <v>12031542</v>
      </c>
      <c r="H32" s="26">
        <v>11256012</v>
      </c>
      <c r="I32" s="26"/>
      <c r="J32" s="26">
        <v>775530</v>
      </c>
      <c r="K32" s="26"/>
    </row>
    <row r="33" spans="1:21" s="20" customFormat="1" ht="45" customHeight="1" x14ac:dyDescent="0.2">
      <c r="A33" s="24" t="s">
        <v>56</v>
      </c>
      <c r="B33" s="239" t="s">
        <v>57</v>
      </c>
      <c r="C33" s="240"/>
      <c r="D33" s="25" t="s">
        <v>17</v>
      </c>
      <c r="E33" s="26">
        <v>0</v>
      </c>
      <c r="F33" s="26"/>
      <c r="G33" s="26">
        <v>0</v>
      </c>
      <c r="H33" s="26"/>
      <c r="I33" s="26"/>
      <c r="J33" s="27">
        <v>0</v>
      </c>
      <c r="K33" s="26"/>
    </row>
    <row r="34" spans="1:21" s="20" customFormat="1" ht="66" customHeight="1" x14ac:dyDescent="0.2">
      <c r="A34" s="24" t="s">
        <v>58</v>
      </c>
      <c r="B34" s="239" t="s">
        <v>210</v>
      </c>
      <c r="C34" s="240"/>
      <c r="D34" s="25" t="s">
        <v>17</v>
      </c>
      <c r="E34" s="26">
        <v>0</v>
      </c>
      <c r="F34" s="26"/>
      <c r="G34" s="26">
        <v>0</v>
      </c>
      <c r="H34" s="26"/>
      <c r="I34" s="26"/>
      <c r="J34" s="27">
        <v>0</v>
      </c>
      <c r="K34" s="26"/>
    </row>
    <row r="35" spans="1:21" s="20" customFormat="1" ht="66" customHeight="1" x14ac:dyDescent="0.2">
      <c r="A35" s="32" t="s">
        <v>60</v>
      </c>
      <c r="B35" s="239" t="s">
        <v>211</v>
      </c>
      <c r="C35" s="240"/>
      <c r="D35" s="33" t="s">
        <v>17</v>
      </c>
      <c r="E35" s="26">
        <v>861456</v>
      </c>
      <c r="F35" s="26"/>
      <c r="G35" s="26">
        <v>861456</v>
      </c>
      <c r="H35" s="26"/>
      <c r="I35" s="26"/>
      <c r="J35" s="27">
        <v>861456</v>
      </c>
      <c r="K35" s="26"/>
    </row>
    <row r="36" spans="1:21" s="20" customFormat="1" ht="66" customHeight="1" x14ac:dyDescent="0.2">
      <c r="A36" s="24" t="s">
        <v>62</v>
      </c>
      <c r="B36" s="239" t="s">
        <v>212</v>
      </c>
      <c r="C36" s="240"/>
      <c r="D36" s="25" t="s">
        <v>17</v>
      </c>
      <c r="E36" s="26">
        <v>2706704</v>
      </c>
      <c r="F36" s="26"/>
      <c r="G36" s="26">
        <v>2706704</v>
      </c>
      <c r="H36" s="26"/>
      <c r="I36" s="26"/>
      <c r="J36" s="27">
        <v>2706704</v>
      </c>
      <c r="K36" s="26"/>
    </row>
    <row r="37" spans="1:21" s="20" customFormat="1" ht="66" customHeight="1" x14ac:dyDescent="0.2">
      <c r="A37" s="24" t="s">
        <v>64</v>
      </c>
      <c r="B37" s="239" t="s">
        <v>243</v>
      </c>
      <c r="C37" s="240"/>
      <c r="D37" s="25" t="s">
        <v>17</v>
      </c>
      <c r="E37" s="26">
        <v>-8475033</v>
      </c>
      <c r="F37" s="26"/>
      <c r="G37" s="26">
        <v>-8475033</v>
      </c>
      <c r="H37" s="26"/>
      <c r="I37" s="26"/>
      <c r="J37" s="26">
        <v>-8475033</v>
      </c>
      <c r="K37" s="26"/>
    </row>
    <row r="38" spans="1:21" s="20" customFormat="1" ht="32.25" customHeight="1" x14ac:dyDescent="0.2">
      <c r="A38" s="17" t="s">
        <v>66</v>
      </c>
      <c r="B38" s="247" t="s">
        <v>67</v>
      </c>
      <c r="C38" s="248"/>
      <c r="D38" s="18" t="s">
        <v>17</v>
      </c>
      <c r="E38" s="34">
        <v>136546001.32900003</v>
      </c>
      <c r="F38" s="35">
        <v>0</v>
      </c>
      <c r="G38" s="35">
        <v>136546001.32900003</v>
      </c>
      <c r="H38" s="35">
        <v>529341.62300000002</v>
      </c>
      <c r="I38" s="35">
        <v>2420.64</v>
      </c>
      <c r="J38" s="35">
        <v>46848509.535000004</v>
      </c>
      <c r="K38" s="35">
        <v>89165729.531000018</v>
      </c>
    </row>
    <row r="39" spans="1:21" s="20" customFormat="1" ht="32.25" customHeight="1" x14ac:dyDescent="0.2">
      <c r="A39" s="21" t="s">
        <v>68</v>
      </c>
      <c r="B39" s="249" t="s">
        <v>213</v>
      </c>
      <c r="C39" s="250"/>
      <c r="D39" s="36" t="s">
        <v>17</v>
      </c>
      <c r="E39" s="37">
        <v>124906482.29900002</v>
      </c>
      <c r="F39" s="38">
        <v>0</v>
      </c>
      <c r="G39" s="38">
        <v>124906482.29900002</v>
      </c>
      <c r="H39" s="38">
        <v>529341.62300000002</v>
      </c>
      <c r="I39" s="38">
        <v>2420.64</v>
      </c>
      <c r="J39" s="38">
        <v>35484013.784000002</v>
      </c>
      <c r="K39" s="38">
        <v>88890706.252000019</v>
      </c>
    </row>
    <row r="40" spans="1:21" s="20" customFormat="1" ht="59.25" customHeight="1" x14ac:dyDescent="0.2">
      <c r="A40" s="21" t="s">
        <v>70</v>
      </c>
      <c r="B40" s="241" t="s">
        <v>71</v>
      </c>
      <c r="C40" s="242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21" s="43" customFormat="1" ht="39" customHeight="1" x14ac:dyDescent="0.3">
      <c r="A41" s="24" t="s">
        <v>72</v>
      </c>
      <c r="B41" s="239" t="s">
        <v>214</v>
      </c>
      <c r="C41" s="240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21" s="20" customFormat="1" ht="67.5" customHeight="1" x14ac:dyDescent="0.2">
      <c r="A42" s="21" t="s">
        <v>74</v>
      </c>
      <c r="B42" s="241" t="s">
        <v>215</v>
      </c>
      <c r="C42" s="242"/>
      <c r="D42" s="44" t="s">
        <v>17</v>
      </c>
      <c r="E42" s="38">
        <v>124906482.29900002</v>
      </c>
      <c r="F42" s="38">
        <v>0</v>
      </c>
      <c r="G42" s="38">
        <v>124906482.29900002</v>
      </c>
      <c r="H42" s="38">
        <v>529341.62300000002</v>
      </c>
      <c r="I42" s="38">
        <v>2420.64</v>
      </c>
      <c r="J42" s="38">
        <v>35484013.784000002</v>
      </c>
      <c r="K42" s="38">
        <v>88890706.252000019</v>
      </c>
    </row>
    <row r="43" spans="1:21" s="20" customFormat="1" ht="91.5" customHeight="1" x14ac:dyDescent="0.2">
      <c r="A43" s="21" t="s">
        <v>76</v>
      </c>
      <c r="B43" s="241" t="s">
        <v>77</v>
      </c>
      <c r="C43" s="242"/>
      <c r="D43" s="22" t="s">
        <v>17</v>
      </c>
      <c r="E43" s="37">
        <v>119452765.10900003</v>
      </c>
      <c r="F43" s="38">
        <v>0</v>
      </c>
      <c r="G43" s="38">
        <v>119452765.10900003</v>
      </c>
      <c r="H43" s="38">
        <v>529341.62300000002</v>
      </c>
      <c r="I43" s="38">
        <v>2420.64</v>
      </c>
      <c r="J43" s="38">
        <v>30431909.077</v>
      </c>
      <c r="K43" s="38">
        <v>88489093.769000024</v>
      </c>
    </row>
    <row r="44" spans="1:21" s="20" customFormat="1" ht="52.5" customHeight="1" x14ac:dyDescent="0.2">
      <c r="A44" s="32" t="s">
        <v>78</v>
      </c>
      <c r="B44" s="251" t="s">
        <v>216</v>
      </c>
      <c r="C44" s="252"/>
      <c r="D44" s="33" t="s">
        <v>17</v>
      </c>
      <c r="E44" s="45">
        <v>21917134.830000002</v>
      </c>
      <c r="F44" s="45"/>
      <c r="G44" s="45">
        <v>21917134.830000002</v>
      </c>
      <c r="H44" s="45"/>
      <c r="I44" s="45"/>
      <c r="J44" s="56">
        <v>2790362.656</v>
      </c>
      <c r="K44" s="56">
        <v>19126772.174000002</v>
      </c>
      <c r="L44" s="90"/>
      <c r="M44" s="90"/>
      <c r="N44" s="90"/>
      <c r="O44" s="90"/>
      <c r="P44" s="90"/>
      <c r="Q44" s="90"/>
    </row>
    <row r="45" spans="1:21" s="20" customFormat="1" ht="52.5" customHeight="1" x14ac:dyDescent="0.2">
      <c r="A45" s="32" t="s">
        <v>80</v>
      </c>
      <c r="B45" s="251" t="s">
        <v>217</v>
      </c>
      <c r="C45" s="252"/>
      <c r="D45" s="33" t="s">
        <v>17</v>
      </c>
      <c r="E45" s="45">
        <v>932541.18500000006</v>
      </c>
      <c r="F45" s="45"/>
      <c r="G45" s="45">
        <v>932541.18500000006</v>
      </c>
      <c r="H45" s="45"/>
      <c r="I45" s="45"/>
      <c r="J45" s="56">
        <v>173074.989</v>
      </c>
      <c r="K45" s="56">
        <v>759466.196</v>
      </c>
      <c r="L45" s="90"/>
      <c r="M45" s="90"/>
      <c r="N45" s="90"/>
      <c r="O45" s="90"/>
      <c r="P45" s="90"/>
      <c r="Q45" s="90"/>
    </row>
    <row r="46" spans="1:21" s="20" customFormat="1" ht="58.5" customHeight="1" x14ac:dyDescent="0.2">
      <c r="A46" s="32" t="s">
        <v>82</v>
      </c>
      <c r="B46" s="251" t="s">
        <v>218</v>
      </c>
      <c r="C46" s="252"/>
      <c r="D46" s="33" t="s">
        <v>17</v>
      </c>
      <c r="E46" s="45">
        <v>53228771.208000004</v>
      </c>
      <c r="F46" s="45"/>
      <c r="G46" s="45">
        <v>53228771.208000004</v>
      </c>
      <c r="H46" s="45"/>
      <c r="I46" s="45">
        <v>2420.64</v>
      </c>
      <c r="J46" s="56">
        <v>19327173.008000001</v>
      </c>
      <c r="K46" s="56">
        <v>33899177.560000002</v>
      </c>
      <c r="L46" s="90"/>
      <c r="M46" s="90"/>
      <c r="N46" s="90"/>
      <c r="O46" s="90"/>
      <c r="P46" s="90"/>
      <c r="Q46" s="90"/>
      <c r="R46" s="16"/>
      <c r="S46" s="16"/>
      <c r="T46" s="16"/>
      <c r="U46" s="16"/>
    </row>
    <row r="47" spans="1:21" s="20" customFormat="1" ht="57" customHeight="1" x14ac:dyDescent="0.2">
      <c r="A47" s="32" t="s">
        <v>84</v>
      </c>
      <c r="B47" s="251" t="s">
        <v>219</v>
      </c>
      <c r="C47" s="252"/>
      <c r="D47" s="33" t="s">
        <v>17</v>
      </c>
      <c r="E47" s="45">
        <v>10379410.134000001</v>
      </c>
      <c r="F47" s="45"/>
      <c r="G47" s="45">
        <v>10379410.134000001</v>
      </c>
      <c r="H47" s="45"/>
      <c r="I47" s="45"/>
      <c r="J47" s="56">
        <v>1735676.8910000001</v>
      </c>
      <c r="K47" s="56">
        <v>8643733.2430000007</v>
      </c>
      <c r="L47" s="90"/>
      <c r="M47" s="90"/>
      <c r="N47" s="90"/>
      <c r="O47" s="90"/>
      <c r="P47" s="90"/>
      <c r="Q47" s="90"/>
    </row>
    <row r="48" spans="1:21" s="20" customFormat="1" ht="54.75" customHeight="1" x14ac:dyDescent="0.2">
      <c r="A48" s="24" t="s">
        <v>86</v>
      </c>
      <c r="B48" s="239" t="s">
        <v>220</v>
      </c>
      <c r="C48" s="240"/>
      <c r="D48" s="25" t="s">
        <v>17</v>
      </c>
      <c r="E48" s="45">
        <v>8429181.9609999992</v>
      </c>
      <c r="F48" s="45"/>
      <c r="G48" s="45">
        <v>8429181.9609999992</v>
      </c>
      <c r="H48" s="45"/>
      <c r="I48" s="45"/>
      <c r="J48" s="56">
        <v>242952.94399999999</v>
      </c>
      <c r="K48" s="56">
        <v>8186229.017</v>
      </c>
      <c r="L48" s="90"/>
      <c r="M48" s="90"/>
      <c r="N48" s="90"/>
      <c r="O48" s="90"/>
      <c r="P48" s="90"/>
      <c r="Q48" s="90"/>
    </row>
    <row r="49" spans="1:17" s="20" customFormat="1" ht="54.75" customHeight="1" x14ac:dyDescent="0.2">
      <c r="A49" s="24" t="s">
        <v>88</v>
      </c>
      <c r="B49" s="239" t="s">
        <v>221</v>
      </c>
      <c r="C49" s="240"/>
      <c r="D49" s="25" t="s">
        <v>17</v>
      </c>
      <c r="E49" s="45">
        <v>2548.3249999999998</v>
      </c>
      <c r="F49" s="45"/>
      <c r="G49" s="45">
        <v>2548.3249999999998</v>
      </c>
      <c r="H49" s="45"/>
      <c r="I49" s="45"/>
      <c r="J49" s="56"/>
      <c r="K49" s="91">
        <v>2548.3249999999998</v>
      </c>
      <c r="L49" s="90"/>
      <c r="M49" s="90"/>
      <c r="N49" s="90"/>
      <c r="O49" s="90"/>
      <c r="P49" s="90"/>
      <c r="Q49" s="90"/>
    </row>
    <row r="50" spans="1:17" s="20" customFormat="1" ht="60.75" customHeight="1" x14ac:dyDescent="0.2">
      <c r="A50" s="24" t="s">
        <v>90</v>
      </c>
      <c r="B50" s="239" t="s">
        <v>222</v>
      </c>
      <c r="C50" s="240"/>
      <c r="D50" s="25" t="s">
        <v>17</v>
      </c>
      <c r="E50" s="45">
        <v>25479.598999999998</v>
      </c>
      <c r="F50" s="45"/>
      <c r="G50" s="45">
        <v>25479.598999999998</v>
      </c>
      <c r="H50" s="45"/>
      <c r="I50" s="45"/>
      <c r="J50" s="56"/>
      <c r="K50" s="56">
        <v>25479.598999999998</v>
      </c>
      <c r="L50" s="90"/>
      <c r="M50" s="90"/>
      <c r="N50" s="90"/>
      <c r="O50" s="90"/>
      <c r="P50" s="90"/>
      <c r="Q50" s="90"/>
    </row>
    <row r="51" spans="1:17" s="20" customFormat="1" ht="54.75" customHeight="1" x14ac:dyDescent="0.2">
      <c r="A51" s="24" t="s">
        <v>92</v>
      </c>
      <c r="B51" s="239" t="s">
        <v>223</v>
      </c>
      <c r="C51" s="240"/>
      <c r="D51" s="25" t="s">
        <v>17</v>
      </c>
      <c r="E51" s="45">
        <v>9283051.898</v>
      </c>
      <c r="F51" s="45"/>
      <c r="G51" s="45">
        <v>9283051.898</v>
      </c>
      <c r="H51" s="45"/>
      <c r="I51" s="45"/>
      <c r="J51" s="56">
        <v>4000805.7680000002</v>
      </c>
      <c r="K51" s="56">
        <v>5282246.13</v>
      </c>
      <c r="L51" s="90"/>
      <c r="M51" s="90"/>
      <c r="N51" s="90"/>
      <c r="O51" s="90"/>
      <c r="P51" s="90"/>
      <c r="Q51" s="90"/>
    </row>
    <row r="52" spans="1:17" s="20" customFormat="1" ht="65.25" customHeight="1" x14ac:dyDescent="0.2">
      <c r="A52" s="24" t="s">
        <v>94</v>
      </c>
      <c r="B52" s="239" t="s">
        <v>224</v>
      </c>
      <c r="C52" s="240"/>
      <c r="D52" s="25" t="s">
        <v>17</v>
      </c>
      <c r="E52" s="45">
        <v>825680.04599999997</v>
      </c>
      <c r="F52" s="45"/>
      <c r="G52" s="45">
        <v>825680.04599999997</v>
      </c>
      <c r="H52" s="45"/>
      <c r="I52" s="45"/>
      <c r="J52" s="56">
        <v>510353.45799999998</v>
      </c>
      <c r="K52" s="56">
        <v>315326.58799999999</v>
      </c>
      <c r="L52" s="90"/>
      <c r="M52" s="90"/>
      <c r="N52" s="90"/>
      <c r="O52" s="90"/>
      <c r="P52" s="90"/>
      <c r="Q52" s="90"/>
    </row>
    <row r="53" spans="1:17" s="20" customFormat="1" ht="65.25" customHeight="1" x14ac:dyDescent="0.2">
      <c r="A53" s="24" t="s">
        <v>96</v>
      </c>
      <c r="B53" s="239" t="s">
        <v>225</v>
      </c>
      <c r="C53" s="240"/>
      <c r="D53" s="25" t="s">
        <v>17</v>
      </c>
      <c r="E53" s="45">
        <v>14428965.922999999</v>
      </c>
      <c r="F53" s="45"/>
      <c r="G53" s="45">
        <v>14428965.922999999</v>
      </c>
      <c r="H53" s="45">
        <v>529341.62300000002</v>
      </c>
      <c r="I53" s="45"/>
      <c r="J53" s="56">
        <v>1651509.3629999999</v>
      </c>
      <c r="K53" s="56">
        <v>12248114.936999999</v>
      </c>
      <c r="L53" s="90"/>
      <c r="M53" s="90"/>
      <c r="N53" s="90"/>
      <c r="O53" s="90"/>
      <c r="P53" s="90"/>
      <c r="Q53" s="90"/>
    </row>
    <row r="54" spans="1:17" s="20" customFormat="1" ht="65.25" customHeight="1" x14ac:dyDescent="0.2">
      <c r="A54" s="24" t="s">
        <v>98</v>
      </c>
      <c r="B54" s="239" t="s">
        <v>226</v>
      </c>
      <c r="C54" s="240"/>
      <c r="D54" s="25" t="s">
        <v>17</v>
      </c>
      <c r="E54" s="45">
        <v>0</v>
      </c>
      <c r="F54" s="45"/>
      <c r="G54" s="45">
        <v>0</v>
      </c>
      <c r="H54" s="45"/>
      <c r="I54" s="45"/>
      <c r="J54" s="56"/>
      <c r="K54" s="56"/>
      <c r="L54" s="90"/>
      <c r="M54" s="90"/>
      <c r="N54" s="90"/>
      <c r="O54" s="90"/>
      <c r="P54" s="90"/>
      <c r="Q54" s="90"/>
    </row>
    <row r="55" spans="1:17" s="20" customFormat="1" ht="42.75" customHeight="1" x14ac:dyDescent="0.2">
      <c r="A55" s="24" t="s">
        <v>100</v>
      </c>
      <c r="B55" s="239" t="s">
        <v>227</v>
      </c>
      <c r="C55" s="240"/>
      <c r="D55" s="25" t="s">
        <v>17</v>
      </c>
      <c r="E55" s="45">
        <v>0</v>
      </c>
      <c r="F55" s="45"/>
      <c r="G55" s="45">
        <v>0</v>
      </c>
      <c r="H55" s="45"/>
      <c r="I55" s="45"/>
      <c r="J55" s="45"/>
      <c r="K55" s="45"/>
    </row>
    <row r="56" spans="1:17" s="20" customFormat="1" ht="57.75" customHeight="1" x14ac:dyDescent="0.2">
      <c r="A56" s="21" t="s">
        <v>102</v>
      </c>
      <c r="B56" s="241" t="s">
        <v>228</v>
      </c>
      <c r="C56" s="242"/>
      <c r="D56" s="22" t="s">
        <v>17</v>
      </c>
      <c r="E56" s="37">
        <v>28308.768</v>
      </c>
      <c r="F56" s="38">
        <v>0</v>
      </c>
      <c r="G56" s="38">
        <v>28308.768</v>
      </c>
      <c r="H56" s="38">
        <v>0</v>
      </c>
      <c r="I56" s="38">
        <v>0</v>
      </c>
      <c r="J56" s="38">
        <v>28308.768</v>
      </c>
      <c r="K56" s="38">
        <v>0</v>
      </c>
    </row>
    <row r="57" spans="1:17" s="20" customFormat="1" ht="55.5" customHeight="1" x14ac:dyDescent="0.2">
      <c r="A57" s="24" t="s">
        <v>104</v>
      </c>
      <c r="B57" s="239" t="s">
        <v>105</v>
      </c>
      <c r="C57" s="240"/>
      <c r="D57" s="25" t="s">
        <v>17</v>
      </c>
      <c r="E57" s="45">
        <v>28308.768</v>
      </c>
      <c r="F57" s="45"/>
      <c r="G57" s="45">
        <v>28308.768</v>
      </c>
      <c r="H57" s="45"/>
      <c r="I57" s="45"/>
      <c r="J57" s="45">
        <v>28308.768</v>
      </c>
      <c r="K57" s="45">
        <v>0</v>
      </c>
    </row>
    <row r="58" spans="1:17" s="20" customFormat="1" ht="46.5" customHeight="1" x14ac:dyDescent="0.2">
      <c r="A58" s="24" t="s">
        <v>106</v>
      </c>
      <c r="B58" s="239" t="s">
        <v>107</v>
      </c>
      <c r="C58" s="240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7" s="20" customFormat="1" ht="46.5" customHeight="1" x14ac:dyDescent="0.2">
      <c r="A59" s="24" t="s">
        <v>108</v>
      </c>
      <c r="B59" s="239" t="s">
        <v>109</v>
      </c>
      <c r="C59" s="240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7" s="20" customFormat="1" ht="40.5" customHeight="1" x14ac:dyDescent="0.2">
      <c r="A60" s="24" t="s">
        <v>110</v>
      </c>
      <c r="B60" s="239" t="s">
        <v>111</v>
      </c>
      <c r="C60" s="240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7" s="20" customFormat="1" ht="34.5" customHeight="1" x14ac:dyDescent="0.2">
      <c r="A61" s="24" t="s">
        <v>112</v>
      </c>
      <c r="B61" s="239" t="s">
        <v>227</v>
      </c>
      <c r="C61" s="240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7" s="20" customFormat="1" ht="36" customHeight="1" x14ac:dyDescent="0.2">
      <c r="A62" s="21" t="s">
        <v>113</v>
      </c>
      <c r="B62" s="241" t="s">
        <v>114</v>
      </c>
      <c r="C62" s="242"/>
      <c r="D62" s="22" t="s">
        <v>17</v>
      </c>
      <c r="E62" s="46">
        <v>0</v>
      </c>
      <c r="F62" s="46"/>
      <c r="G62" s="46">
        <v>0</v>
      </c>
      <c r="H62" s="46"/>
      <c r="I62" s="46"/>
      <c r="J62" s="45"/>
      <c r="K62" s="45"/>
    </row>
    <row r="63" spans="1:17" s="20" customFormat="1" ht="31.5" customHeight="1" x14ac:dyDescent="0.2">
      <c r="A63" s="21" t="s">
        <v>115</v>
      </c>
      <c r="B63" s="241" t="s">
        <v>116</v>
      </c>
      <c r="C63" s="242"/>
      <c r="D63" s="22" t="s">
        <v>17</v>
      </c>
      <c r="E63" s="46">
        <v>5425408.4220000003</v>
      </c>
      <c r="F63" s="46"/>
      <c r="G63" s="46">
        <v>5425408.4220000003</v>
      </c>
      <c r="H63" s="46"/>
      <c r="I63" s="46"/>
      <c r="J63" s="45">
        <v>5023795.9390000002</v>
      </c>
      <c r="K63" s="45">
        <v>401612.48300000001</v>
      </c>
    </row>
    <row r="64" spans="1:17" s="47" customFormat="1" ht="24.95" customHeight="1" x14ac:dyDescent="0.2">
      <c r="A64" s="21" t="s">
        <v>117</v>
      </c>
      <c r="B64" s="241" t="s">
        <v>118</v>
      </c>
      <c r="C64" s="242"/>
      <c r="D64" s="44" t="s">
        <v>17</v>
      </c>
      <c r="E64" s="46">
        <v>0</v>
      </c>
      <c r="F64" s="46"/>
      <c r="G64" s="46">
        <v>0</v>
      </c>
      <c r="H64" s="46"/>
      <c r="I64" s="46"/>
      <c r="J64" s="46"/>
      <c r="K64" s="46">
        <v>0</v>
      </c>
    </row>
    <row r="65" spans="1:11" s="47" customFormat="1" ht="32.25" customHeight="1" x14ac:dyDescent="0.2">
      <c r="A65" s="21" t="s">
        <v>119</v>
      </c>
      <c r="B65" s="241" t="s">
        <v>120</v>
      </c>
      <c r="C65" s="242"/>
      <c r="D65" s="22" t="s">
        <v>17</v>
      </c>
      <c r="E65" s="28">
        <v>9616658</v>
      </c>
      <c r="F65" s="44">
        <v>0</v>
      </c>
      <c r="G65" s="23">
        <v>9616658</v>
      </c>
      <c r="H65" s="23">
        <v>0</v>
      </c>
      <c r="I65" s="23">
        <v>0</v>
      </c>
      <c r="J65" s="23">
        <v>9591878</v>
      </c>
      <c r="K65" s="23">
        <v>24780</v>
      </c>
    </row>
    <row r="66" spans="1:11" s="47" customFormat="1" ht="36.75" customHeight="1" x14ac:dyDescent="0.2">
      <c r="A66" s="24" t="s">
        <v>121</v>
      </c>
      <c r="B66" s="239" t="s">
        <v>229</v>
      </c>
      <c r="C66" s="240"/>
      <c r="D66" s="25" t="s">
        <v>17</v>
      </c>
      <c r="E66" s="26">
        <v>755655</v>
      </c>
      <c r="F66" s="26"/>
      <c r="G66" s="26">
        <v>755655</v>
      </c>
      <c r="H66" s="26"/>
      <c r="I66" s="27"/>
      <c r="J66" s="27">
        <v>755655</v>
      </c>
      <c r="K66" s="26"/>
    </row>
    <row r="67" spans="1:11" s="47" customFormat="1" ht="36.75" customHeight="1" x14ac:dyDescent="0.2">
      <c r="A67" s="24" t="s">
        <v>123</v>
      </c>
      <c r="B67" s="48" t="s">
        <v>230</v>
      </c>
      <c r="C67" s="49"/>
      <c r="D67" s="25" t="s">
        <v>17</v>
      </c>
      <c r="E67" s="26">
        <v>13587</v>
      </c>
      <c r="F67" s="26"/>
      <c r="G67" s="26">
        <v>13587</v>
      </c>
      <c r="H67" s="26"/>
      <c r="I67" s="27"/>
      <c r="J67" s="26">
        <v>13587</v>
      </c>
      <c r="K67" s="26"/>
    </row>
    <row r="68" spans="1:11" s="47" customFormat="1" ht="36.75" customHeight="1" x14ac:dyDescent="0.2">
      <c r="A68" s="24" t="s">
        <v>125</v>
      </c>
      <c r="B68" s="48" t="s">
        <v>231</v>
      </c>
      <c r="C68" s="49"/>
      <c r="D68" s="25" t="s">
        <v>17</v>
      </c>
      <c r="E68" s="26">
        <v>368298</v>
      </c>
      <c r="F68" s="26"/>
      <c r="G68" s="26">
        <v>368298</v>
      </c>
      <c r="H68" s="26"/>
      <c r="I68" s="27"/>
      <c r="J68" s="26">
        <v>368298</v>
      </c>
      <c r="K68" s="26"/>
    </row>
    <row r="69" spans="1:11" s="47" customFormat="1" ht="32.25" customHeight="1" x14ac:dyDescent="0.2">
      <c r="A69" s="24" t="s">
        <v>127</v>
      </c>
      <c r="B69" s="239" t="s">
        <v>232</v>
      </c>
      <c r="C69" s="240"/>
      <c r="D69" s="25" t="s">
        <v>17</v>
      </c>
      <c r="E69" s="26">
        <v>1198953</v>
      </c>
      <c r="F69" s="26"/>
      <c r="G69" s="26">
        <v>1198953</v>
      </c>
      <c r="H69" s="26"/>
      <c r="I69" s="27"/>
      <c r="J69" s="26">
        <v>1198953</v>
      </c>
      <c r="K69" s="26"/>
    </row>
    <row r="70" spans="1:11" s="20" customFormat="1" ht="32.25" customHeight="1" x14ac:dyDescent="0.2">
      <c r="A70" s="24" t="s">
        <v>129</v>
      </c>
      <c r="B70" s="239" t="s">
        <v>130</v>
      </c>
      <c r="C70" s="240"/>
      <c r="D70" s="25" t="s">
        <v>17</v>
      </c>
      <c r="E70" s="26">
        <v>905435</v>
      </c>
      <c r="F70" s="26"/>
      <c r="G70" s="26">
        <v>905435</v>
      </c>
      <c r="H70" s="26"/>
      <c r="I70" s="27"/>
      <c r="J70" s="26">
        <v>905435</v>
      </c>
      <c r="K70" s="26"/>
    </row>
    <row r="71" spans="1:11" s="20" customFormat="1" ht="32.25" customHeight="1" x14ac:dyDescent="0.2">
      <c r="A71" s="24" t="s">
        <v>131</v>
      </c>
      <c r="B71" s="245" t="s">
        <v>132</v>
      </c>
      <c r="C71" s="246"/>
      <c r="D71" s="25" t="s">
        <v>17</v>
      </c>
      <c r="E71" s="26">
        <v>24780</v>
      </c>
      <c r="F71" s="26"/>
      <c r="G71" s="26">
        <v>24780</v>
      </c>
      <c r="H71" s="26"/>
      <c r="I71" s="27"/>
      <c r="J71" s="26"/>
      <c r="K71" s="26">
        <v>24780</v>
      </c>
    </row>
    <row r="72" spans="1:11" s="20" customFormat="1" ht="37.5" customHeight="1" x14ac:dyDescent="0.2">
      <c r="A72" s="24" t="s">
        <v>133</v>
      </c>
      <c r="B72" s="239" t="s">
        <v>233</v>
      </c>
      <c r="C72" s="240"/>
      <c r="D72" s="25" t="s">
        <v>17</v>
      </c>
      <c r="E72" s="26">
        <v>292333</v>
      </c>
      <c r="F72" s="26"/>
      <c r="G72" s="26">
        <v>292333</v>
      </c>
      <c r="H72" s="26"/>
      <c r="I72" s="27"/>
      <c r="J72" s="26">
        <v>292333</v>
      </c>
      <c r="K72" s="26"/>
    </row>
    <row r="73" spans="1:11" s="20" customFormat="1" ht="39" customHeight="1" x14ac:dyDescent="0.2">
      <c r="A73" s="24" t="s">
        <v>135</v>
      </c>
      <c r="B73" s="239" t="s">
        <v>136</v>
      </c>
      <c r="C73" s="240"/>
      <c r="D73" s="25" t="s">
        <v>17</v>
      </c>
      <c r="E73" s="26">
        <v>1664352</v>
      </c>
      <c r="F73" s="26"/>
      <c r="G73" s="26">
        <v>1664352</v>
      </c>
      <c r="H73" s="26"/>
      <c r="I73" s="27"/>
      <c r="J73" s="26">
        <v>1664352</v>
      </c>
      <c r="K73" s="26"/>
    </row>
    <row r="74" spans="1:11" s="20" customFormat="1" ht="39" customHeight="1" x14ac:dyDescent="0.2">
      <c r="A74" s="24" t="s">
        <v>137</v>
      </c>
      <c r="B74" s="48" t="s">
        <v>138</v>
      </c>
      <c r="C74" s="49"/>
      <c r="D74" s="25" t="s">
        <v>17</v>
      </c>
      <c r="E74" s="26">
        <v>2023575</v>
      </c>
      <c r="F74" s="26"/>
      <c r="G74" s="26">
        <v>2023575</v>
      </c>
      <c r="H74" s="26"/>
      <c r="I74" s="27"/>
      <c r="J74" s="26">
        <v>2023575</v>
      </c>
      <c r="K74" s="26"/>
    </row>
    <row r="75" spans="1:11" s="20" customFormat="1" ht="39" customHeight="1" x14ac:dyDescent="0.2">
      <c r="A75" s="24" t="s">
        <v>139</v>
      </c>
      <c r="B75" s="239" t="s">
        <v>140</v>
      </c>
      <c r="C75" s="240"/>
      <c r="D75" s="25" t="s">
        <v>17</v>
      </c>
      <c r="E75" s="26">
        <v>223160</v>
      </c>
      <c r="F75" s="26"/>
      <c r="G75" s="26">
        <v>223160</v>
      </c>
      <c r="H75" s="26"/>
      <c r="I75" s="27"/>
      <c r="J75" s="26">
        <v>223160</v>
      </c>
      <c r="K75" s="26"/>
    </row>
    <row r="76" spans="1:11" s="20" customFormat="1" ht="39" customHeight="1" x14ac:dyDescent="0.2">
      <c r="A76" s="24" t="s">
        <v>141</v>
      </c>
      <c r="B76" s="239" t="s">
        <v>142</v>
      </c>
      <c r="C76" s="240"/>
      <c r="D76" s="25" t="s">
        <v>17</v>
      </c>
      <c r="E76" s="26">
        <v>780056</v>
      </c>
      <c r="F76" s="26"/>
      <c r="G76" s="26">
        <v>780056</v>
      </c>
      <c r="H76" s="26"/>
      <c r="I76" s="27"/>
      <c r="J76" s="26">
        <v>780056</v>
      </c>
      <c r="K76" s="26"/>
    </row>
    <row r="77" spans="1:11" s="20" customFormat="1" ht="39" customHeight="1" x14ac:dyDescent="0.2">
      <c r="A77" s="24" t="s">
        <v>143</v>
      </c>
      <c r="B77" s="48" t="s">
        <v>144</v>
      </c>
      <c r="C77" s="49"/>
      <c r="D77" s="25" t="s">
        <v>17</v>
      </c>
      <c r="E77" s="26">
        <v>465662</v>
      </c>
      <c r="F77" s="26"/>
      <c r="G77" s="26">
        <v>465662</v>
      </c>
      <c r="H77" s="26"/>
      <c r="I77" s="27"/>
      <c r="J77" s="26">
        <v>465662</v>
      </c>
      <c r="K77" s="26"/>
    </row>
    <row r="78" spans="1:11" s="20" customFormat="1" ht="39" customHeight="1" x14ac:dyDescent="0.2">
      <c r="A78" s="24" t="s">
        <v>145</v>
      </c>
      <c r="B78" s="48" t="s">
        <v>146</v>
      </c>
      <c r="C78" s="49"/>
      <c r="D78" s="25" t="s">
        <v>17</v>
      </c>
      <c r="E78" s="26">
        <v>67220</v>
      </c>
      <c r="F78" s="26"/>
      <c r="G78" s="26">
        <v>67220</v>
      </c>
      <c r="H78" s="26"/>
      <c r="I78" s="27"/>
      <c r="J78" s="26">
        <v>67220</v>
      </c>
      <c r="K78" s="26"/>
    </row>
    <row r="79" spans="1:11" s="20" customFormat="1" ht="36.75" customHeight="1" x14ac:dyDescent="0.2">
      <c r="A79" s="24" t="s">
        <v>147</v>
      </c>
      <c r="B79" s="239" t="s">
        <v>148</v>
      </c>
      <c r="C79" s="240" t="s">
        <v>148</v>
      </c>
      <c r="D79" s="25" t="s">
        <v>17</v>
      </c>
      <c r="E79" s="26">
        <v>775012</v>
      </c>
      <c r="F79" s="26"/>
      <c r="G79" s="26">
        <v>775012</v>
      </c>
      <c r="H79" s="26"/>
      <c r="I79" s="27"/>
      <c r="J79" s="26">
        <v>775012</v>
      </c>
      <c r="K79" s="26"/>
    </row>
    <row r="80" spans="1:11" s="20" customFormat="1" ht="36.75" customHeight="1" x14ac:dyDescent="0.2">
      <c r="A80" s="24" t="s">
        <v>244</v>
      </c>
      <c r="B80" s="239" t="s">
        <v>245</v>
      </c>
      <c r="C80" s="240"/>
      <c r="D80" s="25" t="s">
        <v>17</v>
      </c>
      <c r="E80" s="26">
        <v>58580</v>
      </c>
      <c r="F80" s="26"/>
      <c r="G80" s="26">
        <v>58580</v>
      </c>
      <c r="H80" s="26"/>
      <c r="I80" s="27"/>
      <c r="J80" s="26">
        <v>58580</v>
      </c>
      <c r="K80" s="26"/>
    </row>
    <row r="81" spans="1:168" s="20" customFormat="1" ht="61.5" customHeight="1" x14ac:dyDescent="0.2">
      <c r="A81" s="21" t="s">
        <v>149</v>
      </c>
      <c r="B81" s="241" t="s">
        <v>234</v>
      </c>
      <c r="C81" s="242"/>
      <c r="D81" s="22" t="s">
        <v>17</v>
      </c>
      <c r="E81" s="50">
        <v>1742223</v>
      </c>
      <c r="F81" s="51"/>
      <c r="G81" s="50">
        <v>1742223</v>
      </c>
      <c r="H81" s="39"/>
      <c r="I81" s="52"/>
      <c r="J81" s="39">
        <v>1742223</v>
      </c>
      <c r="K81" s="26"/>
    </row>
    <row r="82" spans="1:168" s="20" customFormat="1" ht="36.75" customHeight="1" x14ac:dyDescent="0.4">
      <c r="A82" s="21" t="s">
        <v>151</v>
      </c>
      <c r="B82" s="1" t="s">
        <v>152</v>
      </c>
      <c r="C82" s="53"/>
      <c r="D82" s="22" t="s">
        <v>17</v>
      </c>
      <c r="E82" s="50">
        <v>547421</v>
      </c>
      <c r="F82" s="51"/>
      <c r="G82" s="50">
        <v>547421</v>
      </c>
      <c r="H82" s="39"/>
      <c r="I82" s="52"/>
      <c r="J82" s="26">
        <v>547421</v>
      </c>
      <c r="K82" s="26"/>
    </row>
    <row r="83" spans="1:168" s="20" customFormat="1" ht="36.75" customHeight="1" x14ac:dyDescent="0.4">
      <c r="A83" s="21" t="s">
        <v>153</v>
      </c>
      <c r="B83" s="1" t="s">
        <v>154</v>
      </c>
      <c r="C83" s="53"/>
      <c r="D83" s="22" t="s">
        <v>17</v>
      </c>
      <c r="E83" s="50">
        <v>1194802</v>
      </c>
      <c r="F83" s="51"/>
      <c r="G83" s="50">
        <v>1194802</v>
      </c>
      <c r="H83" s="39"/>
      <c r="I83" s="52"/>
      <c r="J83" s="26">
        <v>1194802</v>
      </c>
      <c r="K83" s="26"/>
    </row>
    <row r="84" spans="1:168" s="20" customFormat="1" ht="60" customHeight="1" x14ac:dyDescent="0.4">
      <c r="A84" s="22" t="s">
        <v>155</v>
      </c>
      <c r="B84" s="219" t="s">
        <v>235</v>
      </c>
      <c r="C84" s="220"/>
      <c r="D84" s="22" t="s">
        <v>17</v>
      </c>
      <c r="E84" s="46">
        <v>280638.02999999997</v>
      </c>
      <c r="F84" s="54"/>
      <c r="G84" s="46">
        <v>280638.02999999997</v>
      </c>
      <c r="H84" s="46"/>
      <c r="I84" s="54"/>
      <c r="J84" s="45">
        <v>30394.751</v>
      </c>
      <c r="K84" s="45">
        <v>250243.27899999998</v>
      </c>
    </row>
    <row r="85" spans="1:168" s="20" customFormat="1" ht="32.25" customHeight="1" x14ac:dyDescent="0.4">
      <c r="A85" s="21" t="s">
        <v>157</v>
      </c>
      <c r="B85" s="1" t="s">
        <v>158</v>
      </c>
      <c r="C85" s="3"/>
      <c r="D85" s="22" t="s">
        <v>17</v>
      </c>
      <c r="E85" s="46">
        <v>12981.236000000001</v>
      </c>
      <c r="F85" s="54"/>
      <c r="G85" s="46">
        <v>12981.236000000001</v>
      </c>
      <c r="H85" s="46"/>
      <c r="I85" s="54"/>
      <c r="J85" s="45">
        <v>0</v>
      </c>
      <c r="K85" s="45">
        <v>12981.236000000001</v>
      </c>
    </row>
    <row r="86" spans="1:168" s="20" customFormat="1" ht="35.25" customHeight="1" x14ac:dyDescent="0.4">
      <c r="A86" s="21" t="s">
        <v>159</v>
      </c>
      <c r="B86" s="1" t="s">
        <v>160</v>
      </c>
      <c r="C86" s="3"/>
      <c r="D86" s="22" t="s">
        <v>17</v>
      </c>
      <c r="E86" s="46">
        <v>6083.4539999999997</v>
      </c>
      <c r="F86" s="54"/>
      <c r="G86" s="46">
        <v>6083.4539999999997</v>
      </c>
      <c r="H86" s="46"/>
      <c r="I86" s="54"/>
      <c r="J86" s="45">
        <v>2032.6389999999999</v>
      </c>
      <c r="K86" s="45">
        <v>4050.8150000000001</v>
      </c>
    </row>
    <row r="87" spans="1:168" s="20" customFormat="1" ht="35.25" customHeight="1" x14ac:dyDescent="0.4">
      <c r="A87" s="21" t="s">
        <v>161</v>
      </c>
      <c r="B87" s="2" t="s">
        <v>162</v>
      </c>
      <c r="C87" s="3"/>
      <c r="D87" s="22" t="s">
        <v>17</v>
      </c>
      <c r="E87" s="46">
        <v>0</v>
      </c>
      <c r="F87" s="54"/>
      <c r="G87" s="46">
        <v>0</v>
      </c>
      <c r="H87" s="46"/>
      <c r="I87" s="54"/>
      <c r="J87" s="45">
        <v>0</v>
      </c>
      <c r="K87" s="45">
        <v>0</v>
      </c>
    </row>
    <row r="88" spans="1:168" s="20" customFormat="1" ht="35.25" customHeight="1" x14ac:dyDescent="0.4">
      <c r="A88" s="21" t="s">
        <v>163</v>
      </c>
      <c r="B88" s="2" t="s">
        <v>164</v>
      </c>
      <c r="C88" s="3"/>
      <c r="D88" s="22" t="s">
        <v>17</v>
      </c>
      <c r="E88" s="46">
        <v>17294.95</v>
      </c>
      <c r="F88" s="54"/>
      <c r="G88" s="46">
        <v>17294.95</v>
      </c>
      <c r="H88" s="46"/>
      <c r="I88" s="54"/>
      <c r="J88" s="45">
        <v>17294.95</v>
      </c>
      <c r="K88" s="45">
        <v>0</v>
      </c>
    </row>
    <row r="89" spans="1:168" s="20" customFormat="1" ht="35.25" customHeight="1" x14ac:dyDescent="0.4">
      <c r="A89" s="21" t="s">
        <v>165</v>
      </c>
      <c r="B89" s="2" t="s">
        <v>236</v>
      </c>
      <c r="C89" s="3"/>
      <c r="D89" s="22" t="s">
        <v>17</v>
      </c>
      <c r="E89" s="46">
        <v>14040</v>
      </c>
      <c r="F89" s="54"/>
      <c r="G89" s="46">
        <v>14040</v>
      </c>
      <c r="H89" s="46"/>
      <c r="I89" s="54"/>
      <c r="J89" s="45">
        <v>0</v>
      </c>
      <c r="K89" s="45">
        <v>14040</v>
      </c>
    </row>
    <row r="90" spans="1:168" s="20" customFormat="1" ht="34.5" customHeight="1" x14ac:dyDescent="0.4">
      <c r="A90" s="21" t="s">
        <v>237</v>
      </c>
      <c r="B90" s="2" t="s">
        <v>166</v>
      </c>
      <c r="C90" s="3"/>
      <c r="D90" s="22" t="s">
        <v>17</v>
      </c>
      <c r="E90" s="46">
        <v>230238.39</v>
      </c>
      <c r="F90" s="54"/>
      <c r="G90" s="46">
        <v>230238.39</v>
      </c>
      <c r="H90" s="46"/>
      <c r="I90" s="55"/>
      <c r="J90" s="45">
        <v>11067.162</v>
      </c>
      <c r="K90" s="56">
        <v>219171.228</v>
      </c>
    </row>
    <row r="91" spans="1:168" s="47" customFormat="1" ht="48" customHeight="1" x14ac:dyDescent="0.2">
      <c r="A91" s="17" t="s">
        <v>167</v>
      </c>
      <c r="B91" s="237" t="s">
        <v>168</v>
      </c>
      <c r="C91" s="57" t="s">
        <v>169</v>
      </c>
      <c r="D91" s="18" t="s">
        <v>17</v>
      </c>
      <c r="E91" s="58">
        <v>5864411.670999974</v>
      </c>
      <c r="F91" s="58">
        <v>0</v>
      </c>
      <c r="G91" s="58">
        <v>5864412</v>
      </c>
      <c r="H91" s="59"/>
      <c r="I91" s="59"/>
      <c r="J91" s="59"/>
      <c r="K91" s="59"/>
    </row>
    <row r="92" spans="1:168" s="63" customFormat="1" ht="45.75" customHeight="1" x14ac:dyDescent="0.2">
      <c r="A92" s="17" t="s">
        <v>170</v>
      </c>
      <c r="B92" s="238"/>
      <c r="C92" s="57" t="s">
        <v>171</v>
      </c>
      <c r="D92" s="18" t="s">
        <v>172</v>
      </c>
      <c r="E92" s="60">
        <v>4.1179654966662964</v>
      </c>
      <c r="F92" s="60"/>
      <c r="G92" s="60">
        <v>4.1179657276887474</v>
      </c>
      <c r="H92" s="17"/>
      <c r="I92" s="17"/>
      <c r="J92" s="17"/>
      <c r="K92" s="17"/>
      <c r="L92" s="62"/>
      <c r="M92" s="234"/>
      <c r="N92" s="235"/>
      <c r="O92" s="234"/>
      <c r="P92" s="235"/>
      <c r="Q92" s="61"/>
      <c r="R92" s="62"/>
      <c r="S92" s="234"/>
      <c r="T92" s="235"/>
      <c r="U92" s="234"/>
      <c r="V92" s="235"/>
      <c r="W92" s="234"/>
      <c r="X92" s="235"/>
      <c r="Y92" s="234"/>
      <c r="Z92" s="235"/>
      <c r="AA92" s="234"/>
      <c r="AB92" s="235"/>
      <c r="AC92" s="234"/>
      <c r="AD92" s="235"/>
      <c r="AE92" s="234"/>
      <c r="AF92" s="235"/>
      <c r="AG92" s="234"/>
      <c r="AH92" s="235"/>
      <c r="AI92" s="234"/>
      <c r="AJ92" s="235"/>
      <c r="AK92" s="234"/>
      <c r="AL92" s="235"/>
      <c r="AM92" s="234"/>
      <c r="AN92" s="235"/>
      <c r="AO92" s="234"/>
      <c r="AP92" s="235"/>
      <c r="AQ92" s="234"/>
      <c r="AR92" s="235"/>
      <c r="AS92" s="234"/>
      <c r="AT92" s="235"/>
      <c r="AU92" s="234"/>
      <c r="AV92" s="235"/>
      <c r="AW92" s="234"/>
      <c r="AX92" s="235"/>
      <c r="AY92" s="234"/>
      <c r="AZ92" s="235"/>
      <c r="BA92" s="234"/>
      <c r="BB92" s="235"/>
      <c r="BC92" s="234"/>
      <c r="BD92" s="235"/>
      <c r="BE92" s="234"/>
      <c r="BF92" s="235"/>
      <c r="BG92" s="234"/>
      <c r="BH92" s="235"/>
      <c r="BI92" s="234"/>
      <c r="BJ92" s="235"/>
      <c r="BK92" s="234"/>
      <c r="BL92" s="235"/>
      <c r="BM92" s="234"/>
      <c r="BN92" s="235"/>
      <c r="BO92" s="234"/>
      <c r="BP92" s="235"/>
      <c r="BQ92" s="234"/>
      <c r="BR92" s="235"/>
      <c r="BS92" s="234"/>
      <c r="BT92" s="235"/>
      <c r="BU92" s="234"/>
      <c r="BV92" s="235"/>
      <c r="BW92" s="234"/>
      <c r="BX92" s="235"/>
      <c r="BY92" s="234"/>
      <c r="BZ92" s="235"/>
      <c r="CA92" s="234"/>
      <c r="CB92" s="235"/>
      <c r="CC92" s="234"/>
      <c r="CD92" s="235"/>
      <c r="CE92" s="234"/>
      <c r="CF92" s="235"/>
      <c r="CG92" s="234"/>
      <c r="CH92" s="235"/>
      <c r="CI92" s="234"/>
      <c r="CJ92" s="235"/>
      <c r="CK92" s="234"/>
      <c r="CL92" s="235"/>
      <c r="CM92" s="234"/>
      <c r="CN92" s="235"/>
      <c r="CO92" s="234"/>
      <c r="CP92" s="235"/>
      <c r="CQ92" s="234"/>
      <c r="CR92" s="235"/>
      <c r="CS92" s="234"/>
      <c r="CT92" s="235"/>
      <c r="CU92" s="234"/>
      <c r="CV92" s="235"/>
      <c r="CW92" s="234"/>
      <c r="CX92" s="235"/>
      <c r="CY92" s="234"/>
      <c r="CZ92" s="235"/>
      <c r="DA92" s="234"/>
      <c r="DB92" s="235"/>
      <c r="DC92" s="234"/>
      <c r="DD92" s="235"/>
      <c r="DE92" s="234"/>
      <c r="DF92" s="235"/>
      <c r="DG92" s="234"/>
      <c r="DH92" s="235"/>
      <c r="DI92" s="234"/>
      <c r="DJ92" s="235"/>
      <c r="DK92" s="234"/>
      <c r="DL92" s="235"/>
      <c r="DM92" s="234"/>
      <c r="DN92" s="235"/>
      <c r="DO92" s="234"/>
      <c r="DP92" s="235"/>
      <c r="DQ92" s="234"/>
      <c r="DR92" s="235"/>
      <c r="DS92" s="234"/>
      <c r="DT92" s="235"/>
      <c r="DU92" s="234"/>
      <c r="DV92" s="235"/>
      <c r="DW92" s="234"/>
      <c r="DX92" s="235"/>
      <c r="DY92" s="234"/>
      <c r="DZ92" s="235"/>
      <c r="EA92" s="234"/>
      <c r="EB92" s="235"/>
      <c r="EC92" s="234"/>
      <c r="ED92" s="235"/>
      <c r="EE92" s="234"/>
      <c r="EF92" s="235"/>
      <c r="EG92" s="234"/>
      <c r="EH92" s="235"/>
      <c r="EI92" s="234"/>
      <c r="EJ92" s="235"/>
      <c r="EK92" s="234"/>
      <c r="EL92" s="235"/>
      <c r="EM92" s="234"/>
      <c r="EN92" s="235"/>
      <c r="EO92" s="234"/>
      <c r="EP92" s="235"/>
      <c r="EQ92" s="234"/>
      <c r="ER92" s="235"/>
      <c r="ES92" s="234"/>
      <c r="ET92" s="235"/>
      <c r="EU92" s="234"/>
      <c r="EV92" s="235"/>
      <c r="EW92" s="234"/>
      <c r="EX92" s="235"/>
      <c r="EY92" s="234"/>
      <c r="EZ92" s="235"/>
      <c r="FA92" s="234"/>
      <c r="FB92" s="235"/>
      <c r="FC92" s="234"/>
      <c r="FD92" s="235"/>
      <c r="FE92" s="234"/>
      <c r="FF92" s="235"/>
      <c r="FG92" s="234"/>
      <c r="FH92" s="235"/>
      <c r="FI92" s="234"/>
      <c r="FJ92" s="235"/>
      <c r="FK92" s="234"/>
      <c r="FL92" s="235"/>
    </row>
    <row r="93" spans="1:168" s="63" customFormat="1" ht="45.75" customHeight="1" x14ac:dyDescent="0.2">
      <c r="A93" s="17" t="s">
        <v>173</v>
      </c>
      <c r="B93" s="237" t="s">
        <v>174</v>
      </c>
      <c r="C93" s="57" t="s">
        <v>169</v>
      </c>
      <c r="D93" s="18" t="s">
        <v>17</v>
      </c>
      <c r="E93" s="58">
        <v>5864411.670999974</v>
      </c>
      <c r="F93" s="58">
        <v>0</v>
      </c>
      <c r="G93" s="58">
        <v>5864412</v>
      </c>
      <c r="H93" s="17"/>
      <c r="I93" s="17"/>
      <c r="J93" s="17"/>
      <c r="K93" s="17"/>
      <c r="L93" s="62"/>
      <c r="M93" s="61"/>
      <c r="N93" s="62"/>
      <c r="O93" s="61"/>
      <c r="P93" s="62"/>
      <c r="Q93" s="61"/>
      <c r="R93" s="62"/>
      <c r="S93" s="61"/>
      <c r="T93" s="62"/>
      <c r="U93" s="61"/>
      <c r="V93" s="62"/>
      <c r="W93" s="61"/>
      <c r="X93" s="62"/>
      <c r="Y93" s="61"/>
      <c r="Z93" s="62"/>
      <c r="AA93" s="61"/>
      <c r="AB93" s="62"/>
      <c r="AC93" s="61"/>
      <c r="AD93" s="62"/>
      <c r="AE93" s="61"/>
      <c r="AF93" s="62"/>
      <c r="AG93" s="61"/>
      <c r="AH93" s="62"/>
      <c r="AI93" s="61"/>
      <c r="AJ93" s="62"/>
      <c r="AK93" s="61"/>
      <c r="AL93" s="62"/>
      <c r="AM93" s="61"/>
      <c r="AN93" s="62"/>
      <c r="AO93" s="61"/>
      <c r="AP93" s="62"/>
      <c r="AQ93" s="61"/>
      <c r="AR93" s="62"/>
      <c r="AS93" s="61"/>
      <c r="AT93" s="62"/>
      <c r="AU93" s="61"/>
      <c r="AV93" s="62"/>
      <c r="AW93" s="61"/>
      <c r="AX93" s="62"/>
      <c r="AY93" s="61"/>
      <c r="AZ93" s="62"/>
      <c r="BA93" s="61"/>
      <c r="BB93" s="62"/>
      <c r="BC93" s="61"/>
      <c r="BD93" s="62"/>
      <c r="BE93" s="61"/>
      <c r="BF93" s="62"/>
      <c r="BG93" s="61"/>
      <c r="BH93" s="62"/>
      <c r="BI93" s="61"/>
      <c r="BJ93" s="62"/>
      <c r="BK93" s="61"/>
      <c r="BL93" s="62"/>
      <c r="BM93" s="61"/>
      <c r="BN93" s="62"/>
      <c r="BO93" s="61"/>
      <c r="BP93" s="62"/>
      <c r="BQ93" s="61"/>
      <c r="BR93" s="62"/>
      <c r="BS93" s="61"/>
      <c r="BT93" s="62"/>
      <c r="BU93" s="61"/>
      <c r="BV93" s="62"/>
      <c r="BW93" s="61"/>
      <c r="BX93" s="62"/>
      <c r="BY93" s="61"/>
      <c r="BZ93" s="62"/>
      <c r="CA93" s="61"/>
      <c r="CB93" s="62"/>
      <c r="CC93" s="61"/>
      <c r="CD93" s="62"/>
      <c r="CE93" s="61"/>
      <c r="CF93" s="62"/>
      <c r="CG93" s="61"/>
      <c r="CH93" s="62"/>
      <c r="CI93" s="61"/>
      <c r="CJ93" s="62"/>
      <c r="CK93" s="61"/>
      <c r="CL93" s="62"/>
      <c r="CM93" s="61"/>
      <c r="CN93" s="62"/>
      <c r="CO93" s="61"/>
      <c r="CP93" s="62"/>
      <c r="CQ93" s="61"/>
      <c r="CR93" s="62"/>
      <c r="CS93" s="61"/>
      <c r="CT93" s="62"/>
      <c r="CU93" s="61"/>
      <c r="CV93" s="62"/>
      <c r="CW93" s="61"/>
      <c r="CX93" s="62"/>
      <c r="CY93" s="61"/>
      <c r="CZ93" s="62"/>
      <c r="DA93" s="61"/>
      <c r="DB93" s="62"/>
      <c r="DC93" s="61"/>
      <c r="DD93" s="62"/>
      <c r="DE93" s="61"/>
      <c r="DF93" s="62"/>
      <c r="DG93" s="61"/>
      <c r="DH93" s="62"/>
      <c r="DI93" s="61"/>
      <c r="DJ93" s="62"/>
      <c r="DK93" s="61"/>
      <c r="DL93" s="62"/>
      <c r="DM93" s="61"/>
      <c r="DN93" s="62"/>
      <c r="DO93" s="61"/>
      <c r="DP93" s="62"/>
      <c r="DQ93" s="61"/>
      <c r="DR93" s="62"/>
      <c r="DS93" s="61"/>
      <c r="DT93" s="62"/>
      <c r="DU93" s="61"/>
      <c r="DV93" s="62"/>
      <c r="DW93" s="61"/>
      <c r="DX93" s="62"/>
      <c r="DY93" s="61"/>
      <c r="DZ93" s="62"/>
      <c r="EA93" s="61"/>
      <c r="EB93" s="62"/>
      <c r="EC93" s="61"/>
      <c r="ED93" s="62"/>
      <c r="EE93" s="61"/>
      <c r="EF93" s="62"/>
      <c r="EG93" s="61"/>
      <c r="EH93" s="62"/>
      <c r="EI93" s="61"/>
      <c r="EJ93" s="62"/>
      <c r="EK93" s="61"/>
      <c r="EL93" s="62"/>
      <c r="EM93" s="61"/>
      <c r="EN93" s="62"/>
      <c r="EO93" s="61"/>
      <c r="EP93" s="62"/>
      <c r="EQ93" s="61"/>
      <c r="ER93" s="62"/>
      <c r="ES93" s="61"/>
      <c r="ET93" s="62"/>
      <c r="EU93" s="61"/>
      <c r="EV93" s="62"/>
      <c r="EW93" s="61"/>
      <c r="EX93" s="62"/>
      <c r="EY93" s="61"/>
      <c r="EZ93" s="62"/>
      <c r="FA93" s="61"/>
      <c r="FB93" s="62"/>
      <c r="FC93" s="61"/>
      <c r="FD93" s="62"/>
      <c r="FE93" s="61"/>
      <c r="FF93" s="62"/>
      <c r="FG93" s="61"/>
      <c r="FH93" s="62"/>
      <c r="FI93" s="61"/>
      <c r="FJ93" s="62"/>
      <c r="FK93" s="61"/>
      <c r="FL93" s="62"/>
    </row>
    <row r="94" spans="1:168" s="63" customFormat="1" ht="45.75" customHeight="1" x14ac:dyDescent="0.2">
      <c r="A94" s="17" t="s">
        <v>175</v>
      </c>
      <c r="B94" s="238"/>
      <c r="C94" s="57" t="s">
        <v>171</v>
      </c>
      <c r="D94" s="18" t="s">
        <v>172</v>
      </c>
      <c r="E94" s="60">
        <v>4.1179654966662964</v>
      </c>
      <c r="F94" s="60"/>
      <c r="G94" s="60">
        <v>4.1179657276887474</v>
      </c>
      <c r="H94" s="17"/>
      <c r="I94" s="17"/>
      <c r="J94" s="17"/>
      <c r="K94" s="17"/>
      <c r="L94" s="62"/>
      <c r="M94" s="61"/>
      <c r="N94" s="62"/>
      <c r="O94" s="61"/>
      <c r="P94" s="62"/>
      <c r="Q94" s="61"/>
      <c r="R94" s="62"/>
      <c r="S94" s="61"/>
      <c r="T94" s="62"/>
      <c r="U94" s="61"/>
      <c r="V94" s="62"/>
      <c r="W94" s="61"/>
      <c r="X94" s="62"/>
      <c r="Y94" s="61"/>
      <c r="Z94" s="62"/>
      <c r="AA94" s="61"/>
      <c r="AB94" s="62"/>
      <c r="AC94" s="61"/>
      <c r="AD94" s="62"/>
      <c r="AE94" s="61"/>
      <c r="AF94" s="62"/>
      <c r="AG94" s="61"/>
      <c r="AH94" s="62"/>
      <c r="AI94" s="61"/>
      <c r="AJ94" s="62"/>
      <c r="AK94" s="61"/>
      <c r="AL94" s="62"/>
      <c r="AM94" s="61"/>
      <c r="AN94" s="62"/>
      <c r="AO94" s="61"/>
      <c r="AP94" s="62"/>
      <c r="AQ94" s="61"/>
      <c r="AR94" s="62"/>
      <c r="AS94" s="61"/>
      <c r="AT94" s="62"/>
      <c r="AU94" s="61"/>
      <c r="AV94" s="62"/>
      <c r="AW94" s="61"/>
      <c r="AX94" s="62"/>
      <c r="AY94" s="61"/>
      <c r="AZ94" s="62"/>
      <c r="BA94" s="61"/>
      <c r="BB94" s="62"/>
      <c r="BC94" s="61"/>
      <c r="BD94" s="62"/>
      <c r="BE94" s="61"/>
      <c r="BF94" s="62"/>
      <c r="BG94" s="61"/>
      <c r="BH94" s="62"/>
      <c r="BI94" s="61"/>
      <c r="BJ94" s="62"/>
      <c r="BK94" s="61"/>
      <c r="BL94" s="62"/>
      <c r="BM94" s="61"/>
      <c r="BN94" s="62"/>
      <c r="BO94" s="61"/>
      <c r="BP94" s="62"/>
      <c r="BQ94" s="61"/>
      <c r="BR94" s="62"/>
      <c r="BS94" s="61"/>
      <c r="BT94" s="62"/>
      <c r="BU94" s="61"/>
      <c r="BV94" s="62"/>
      <c r="BW94" s="61"/>
      <c r="BX94" s="62"/>
      <c r="BY94" s="61"/>
      <c r="BZ94" s="62"/>
      <c r="CA94" s="61"/>
      <c r="CB94" s="62"/>
      <c r="CC94" s="61"/>
      <c r="CD94" s="62"/>
      <c r="CE94" s="61"/>
      <c r="CF94" s="62"/>
      <c r="CG94" s="61"/>
      <c r="CH94" s="62"/>
      <c r="CI94" s="61"/>
      <c r="CJ94" s="62"/>
      <c r="CK94" s="61"/>
      <c r="CL94" s="62"/>
      <c r="CM94" s="61"/>
      <c r="CN94" s="62"/>
      <c r="CO94" s="61"/>
      <c r="CP94" s="62"/>
      <c r="CQ94" s="61"/>
      <c r="CR94" s="62"/>
      <c r="CS94" s="61"/>
      <c r="CT94" s="62"/>
      <c r="CU94" s="61"/>
      <c r="CV94" s="62"/>
      <c r="CW94" s="61"/>
      <c r="CX94" s="62"/>
      <c r="CY94" s="61"/>
      <c r="CZ94" s="62"/>
      <c r="DA94" s="61"/>
      <c r="DB94" s="62"/>
      <c r="DC94" s="61"/>
      <c r="DD94" s="62"/>
      <c r="DE94" s="61"/>
      <c r="DF94" s="62"/>
      <c r="DG94" s="61"/>
      <c r="DH94" s="62"/>
      <c r="DI94" s="61"/>
      <c r="DJ94" s="62"/>
      <c r="DK94" s="61"/>
      <c r="DL94" s="62"/>
      <c r="DM94" s="61"/>
      <c r="DN94" s="62"/>
      <c r="DO94" s="61"/>
      <c r="DP94" s="62"/>
      <c r="DQ94" s="61"/>
      <c r="DR94" s="62"/>
      <c r="DS94" s="61"/>
      <c r="DT94" s="62"/>
      <c r="DU94" s="61"/>
      <c r="DV94" s="62"/>
      <c r="DW94" s="61"/>
      <c r="DX94" s="62"/>
      <c r="DY94" s="61"/>
      <c r="DZ94" s="62"/>
      <c r="EA94" s="61"/>
      <c r="EB94" s="62"/>
      <c r="EC94" s="61"/>
      <c r="ED94" s="62"/>
      <c r="EE94" s="61"/>
      <c r="EF94" s="62"/>
      <c r="EG94" s="61"/>
      <c r="EH94" s="62"/>
      <c r="EI94" s="61"/>
      <c r="EJ94" s="62"/>
      <c r="EK94" s="61"/>
      <c r="EL94" s="62"/>
      <c r="EM94" s="61"/>
      <c r="EN94" s="62"/>
      <c r="EO94" s="61"/>
      <c r="EP94" s="62"/>
      <c r="EQ94" s="61"/>
      <c r="ER94" s="62"/>
      <c r="ES94" s="61"/>
      <c r="ET94" s="62"/>
      <c r="EU94" s="61"/>
      <c r="EV94" s="62"/>
      <c r="EW94" s="61"/>
      <c r="EX94" s="62"/>
      <c r="EY94" s="61"/>
      <c r="EZ94" s="62"/>
      <c r="FA94" s="61"/>
      <c r="FB94" s="62"/>
      <c r="FC94" s="61"/>
      <c r="FD94" s="62"/>
      <c r="FE94" s="61"/>
      <c r="FF94" s="62"/>
      <c r="FG94" s="61"/>
      <c r="FH94" s="62"/>
      <c r="FI94" s="61"/>
      <c r="FJ94" s="62"/>
      <c r="FK94" s="61"/>
      <c r="FL94" s="62"/>
    </row>
    <row r="95" spans="1:168" s="20" customFormat="1" ht="56.25" customHeight="1" x14ac:dyDescent="0.2">
      <c r="A95" s="21" t="s">
        <v>176</v>
      </c>
      <c r="B95" s="227" t="s">
        <v>177</v>
      </c>
      <c r="C95" s="228"/>
      <c r="D95" s="22" t="s">
        <v>17</v>
      </c>
      <c r="E95" s="55">
        <v>124906482.29900002</v>
      </c>
      <c r="F95" s="55"/>
      <c r="G95" s="55">
        <v>124906482.29900002</v>
      </c>
      <c r="H95" s="64"/>
      <c r="I95" s="64"/>
      <c r="J95" s="52"/>
      <c r="K95" s="52"/>
    </row>
    <row r="96" spans="1:168" s="47" customFormat="1" ht="44.25" customHeight="1" x14ac:dyDescent="0.2">
      <c r="A96" s="229"/>
      <c r="B96" s="229"/>
      <c r="C96" s="229"/>
      <c r="D96" s="229"/>
      <c r="E96" s="229"/>
      <c r="F96" s="229"/>
      <c r="G96" s="229"/>
      <c r="H96" s="229"/>
      <c r="I96" s="229"/>
      <c r="J96" s="229"/>
      <c r="K96" s="229"/>
    </row>
    <row r="97" spans="1:11" s="47" customFormat="1" ht="44.25" customHeight="1" x14ac:dyDescent="0.2">
      <c r="A97" s="65"/>
      <c r="B97" s="66"/>
      <c r="C97" s="66"/>
      <c r="D97" s="67"/>
      <c r="E97" s="68"/>
      <c r="F97" s="69"/>
      <c r="G97" s="70"/>
      <c r="H97" s="69"/>
      <c r="I97" s="69"/>
      <c r="J97" s="71"/>
      <c r="K97" s="71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30" t="s">
        <v>184</v>
      </c>
      <c r="J101" s="230"/>
      <c r="K101" s="230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31"/>
      <c r="B103" s="231"/>
      <c r="C103" s="231"/>
      <c r="D103" s="74" t="s">
        <v>185</v>
      </c>
      <c r="E103" s="74"/>
      <c r="F103" s="74"/>
      <c r="G103" s="74"/>
      <c r="H103" s="74"/>
      <c r="I103" s="74"/>
      <c r="J103" s="74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76" t="s">
        <v>187</v>
      </c>
      <c r="J104" s="74"/>
      <c r="K104" s="74"/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32"/>
      <c r="J111" s="236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89"/>
      <c r="B313" s="89"/>
    </row>
    <row r="314" spans="1:2" x14ac:dyDescent="0.25">
      <c r="A314" s="89"/>
      <c r="B314" s="89"/>
    </row>
    <row r="315" spans="1:2" x14ac:dyDescent="0.25">
      <c r="A315" s="89"/>
      <c r="B315" s="89"/>
    </row>
    <row r="316" spans="1:2" x14ac:dyDescent="0.25">
      <c r="A316" s="89"/>
      <c r="B316" s="89"/>
    </row>
    <row r="317" spans="1:2" x14ac:dyDescent="0.25">
      <c r="A317" s="89"/>
      <c r="B317" s="89"/>
    </row>
    <row r="318" spans="1:2" x14ac:dyDescent="0.25">
      <c r="A318" s="89"/>
      <c r="B318" s="89"/>
    </row>
    <row r="319" spans="1:2" x14ac:dyDescent="0.25">
      <c r="A319" s="89"/>
      <c r="B319" s="89"/>
    </row>
    <row r="320" spans="1:2" x14ac:dyDescent="0.25">
      <c r="A320" s="89"/>
      <c r="B320" s="89"/>
    </row>
    <row r="321" spans="1:2" x14ac:dyDescent="0.25">
      <c r="A321" s="89"/>
      <c r="B321" s="89"/>
    </row>
    <row r="322" spans="1:2" x14ac:dyDescent="0.25">
      <c r="A322" s="89"/>
      <c r="B322" s="89"/>
    </row>
    <row r="323" spans="1:2" x14ac:dyDescent="0.25">
      <c r="A323" s="89"/>
      <c r="B323" s="89"/>
    </row>
    <row r="324" spans="1:2" x14ac:dyDescent="0.25">
      <c r="A324" s="89"/>
      <c r="B324" s="89"/>
    </row>
    <row r="325" spans="1:2" x14ac:dyDescent="0.25">
      <c r="A325" s="89"/>
      <c r="B325" s="89"/>
    </row>
    <row r="326" spans="1:2" x14ac:dyDescent="0.25">
      <c r="A326" s="89"/>
      <c r="B326" s="89"/>
    </row>
    <row r="327" spans="1:2" x14ac:dyDescent="0.25">
      <c r="A327" s="89"/>
      <c r="B327" s="89"/>
    </row>
    <row r="328" spans="1:2" x14ac:dyDescent="0.25">
      <c r="A328" s="89"/>
      <c r="B328" s="89"/>
    </row>
    <row r="329" spans="1:2" x14ac:dyDescent="0.25">
      <c r="A329" s="89"/>
      <c r="B329" s="89"/>
    </row>
    <row r="330" spans="1:2" x14ac:dyDescent="0.25">
      <c r="A330" s="89"/>
      <c r="B330" s="89"/>
    </row>
    <row r="331" spans="1:2" x14ac:dyDescent="0.25">
      <c r="A331" s="89"/>
      <c r="B331" s="89"/>
    </row>
    <row r="332" spans="1:2" x14ac:dyDescent="0.25">
      <c r="A332" s="89"/>
      <c r="B332" s="89"/>
    </row>
    <row r="333" spans="1:2" x14ac:dyDescent="0.25">
      <c r="A333" s="89"/>
      <c r="B333" s="89"/>
    </row>
    <row r="334" spans="1:2" x14ac:dyDescent="0.25">
      <c r="A334" s="89"/>
      <c r="B334" s="89"/>
    </row>
    <row r="335" spans="1:2" x14ac:dyDescent="0.25">
      <c r="A335" s="89"/>
      <c r="B335" s="89"/>
    </row>
    <row r="336" spans="1:2" x14ac:dyDescent="0.25">
      <c r="A336" s="89"/>
      <c r="B336" s="89"/>
    </row>
    <row r="337" spans="1:2" x14ac:dyDescent="0.25">
      <c r="A337" s="89"/>
      <c r="B337" s="89"/>
    </row>
    <row r="338" spans="1:2" x14ac:dyDescent="0.25">
      <c r="A338" s="89"/>
      <c r="B338" s="89"/>
    </row>
    <row r="339" spans="1:2" x14ac:dyDescent="0.25">
      <c r="A339" s="89"/>
      <c r="B339" s="89"/>
    </row>
    <row r="340" spans="1:2" x14ac:dyDescent="0.25">
      <c r="A340" s="89"/>
      <c r="B340" s="89"/>
    </row>
    <row r="341" spans="1:2" x14ac:dyDescent="0.25">
      <c r="A341" s="89"/>
      <c r="B341" s="89"/>
    </row>
    <row r="342" spans="1:2" x14ac:dyDescent="0.25">
      <c r="A342" s="89"/>
      <c r="B342" s="89"/>
    </row>
    <row r="343" spans="1:2" x14ac:dyDescent="0.25">
      <c r="A343" s="89"/>
      <c r="B343" s="89"/>
    </row>
    <row r="344" spans="1:2" x14ac:dyDescent="0.25">
      <c r="A344" s="89"/>
      <c r="B344" s="89"/>
    </row>
    <row r="345" spans="1:2" x14ac:dyDescent="0.25">
      <c r="A345" s="89"/>
      <c r="B345" s="89"/>
    </row>
    <row r="346" spans="1:2" x14ac:dyDescent="0.25">
      <c r="A346" s="89"/>
      <c r="B346" s="89"/>
    </row>
    <row r="347" spans="1:2" x14ac:dyDescent="0.25">
      <c r="A347" s="89"/>
      <c r="B347" s="89"/>
    </row>
    <row r="348" spans="1:2" x14ac:dyDescent="0.25">
      <c r="A348" s="89"/>
      <c r="B348" s="89"/>
    </row>
    <row r="349" spans="1:2" x14ac:dyDescent="0.25">
      <c r="A349" s="89"/>
      <c r="B349" s="89"/>
    </row>
    <row r="350" spans="1:2" x14ac:dyDescent="0.25">
      <c r="A350" s="89"/>
      <c r="B350" s="89"/>
    </row>
    <row r="351" spans="1:2" x14ac:dyDescent="0.25">
      <c r="A351" s="89"/>
      <c r="B351" s="89"/>
    </row>
    <row r="352" spans="1:2" x14ac:dyDescent="0.25">
      <c r="A352" s="89"/>
      <c r="B352" s="89"/>
    </row>
    <row r="353" spans="1:2" x14ac:dyDescent="0.25">
      <c r="A353" s="89"/>
      <c r="B353" s="89"/>
    </row>
    <row r="354" spans="1:2" x14ac:dyDescent="0.25">
      <c r="A354" s="89"/>
      <c r="B354" s="89"/>
    </row>
    <row r="355" spans="1:2" x14ac:dyDescent="0.25">
      <c r="A355" s="89"/>
      <c r="B355" s="89"/>
    </row>
    <row r="356" spans="1:2" x14ac:dyDescent="0.25">
      <c r="A356" s="89"/>
      <c r="B356" s="89"/>
    </row>
    <row r="357" spans="1:2" x14ac:dyDescent="0.25">
      <c r="A357" s="89"/>
      <c r="B357" s="89"/>
    </row>
    <row r="358" spans="1:2" x14ac:dyDescent="0.25">
      <c r="A358" s="89"/>
      <c r="B358" s="89"/>
    </row>
    <row r="359" spans="1:2" x14ac:dyDescent="0.25">
      <c r="A359" s="89"/>
      <c r="B359" s="89"/>
    </row>
    <row r="360" spans="1:2" x14ac:dyDescent="0.25">
      <c r="A360" s="89"/>
      <c r="B360" s="89"/>
    </row>
    <row r="361" spans="1:2" x14ac:dyDescent="0.25">
      <c r="A361" s="89"/>
      <c r="B361" s="89"/>
    </row>
    <row r="362" spans="1:2" x14ac:dyDescent="0.25">
      <c r="A362" s="89"/>
      <c r="B362" s="89"/>
    </row>
    <row r="363" spans="1:2" x14ac:dyDescent="0.25">
      <c r="A363" s="89"/>
      <c r="B363" s="89"/>
    </row>
    <row r="364" spans="1:2" x14ac:dyDescent="0.25">
      <c r="A364" s="89"/>
      <c r="B364" s="89"/>
    </row>
    <row r="365" spans="1:2" x14ac:dyDescent="0.25">
      <c r="A365" s="89"/>
      <c r="B365" s="89"/>
    </row>
    <row r="366" spans="1:2" x14ac:dyDescent="0.25">
      <c r="A366" s="89"/>
      <c r="B366" s="89"/>
    </row>
    <row r="367" spans="1:2" x14ac:dyDescent="0.25">
      <c r="A367" s="89"/>
      <c r="B367" s="89"/>
    </row>
    <row r="368" spans="1:2" x14ac:dyDescent="0.25">
      <c r="A368" s="89"/>
      <c r="B368" s="89"/>
    </row>
    <row r="369" spans="1:2" x14ac:dyDescent="0.25">
      <c r="A369" s="89"/>
      <c r="B369" s="89"/>
    </row>
    <row r="370" spans="1:2" x14ac:dyDescent="0.25">
      <c r="A370" s="89"/>
      <c r="B370" s="89"/>
    </row>
    <row r="371" spans="1:2" x14ac:dyDescent="0.25">
      <c r="A371" s="89"/>
      <c r="B371" s="89"/>
    </row>
    <row r="372" spans="1:2" x14ac:dyDescent="0.25">
      <c r="A372" s="89"/>
      <c r="B372" s="89"/>
    </row>
    <row r="373" spans="1:2" x14ac:dyDescent="0.25">
      <c r="A373" s="89"/>
      <c r="B373" s="89"/>
    </row>
    <row r="374" spans="1:2" x14ac:dyDescent="0.25">
      <c r="A374" s="89"/>
      <c r="B374" s="89"/>
    </row>
    <row r="375" spans="1:2" x14ac:dyDescent="0.25">
      <c r="A375" s="89"/>
      <c r="B375" s="89"/>
    </row>
    <row r="376" spans="1:2" x14ac:dyDescent="0.25">
      <c r="A376" s="89"/>
      <c r="B376" s="89"/>
    </row>
    <row r="377" spans="1:2" x14ac:dyDescent="0.25">
      <c r="A377" s="89"/>
      <c r="B377" s="89"/>
    </row>
    <row r="378" spans="1:2" x14ac:dyDescent="0.25">
      <c r="A378" s="89"/>
      <c r="B378" s="89"/>
    </row>
  </sheetData>
  <mergeCells count="160"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69:C69"/>
    <mergeCell ref="B70:C70"/>
    <mergeCell ref="B71:C71"/>
    <mergeCell ref="B72:C72"/>
    <mergeCell ref="B73:C73"/>
    <mergeCell ref="B75:C75"/>
    <mergeCell ref="B61:C61"/>
    <mergeCell ref="B62:C62"/>
    <mergeCell ref="B63:C63"/>
    <mergeCell ref="B64:C64"/>
    <mergeCell ref="B65:C65"/>
    <mergeCell ref="B66:C66"/>
    <mergeCell ref="M92:N92"/>
    <mergeCell ref="O92:P92"/>
    <mergeCell ref="S92:T92"/>
    <mergeCell ref="U92:V92"/>
    <mergeCell ref="W92:X92"/>
    <mergeCell ref="B76:C76"/>
    <mergeCell ref="B79:C79"/>
    <mergeCell ref="B80:C80"/>
    <mergeCell ref="B81:C81"/>
    <mergeCell ref="B84:C84"/>
    <mergeCell ref="B91:B92"/>
    <mergeCell ref="AK92:AL92"/>
    <mergeCell ref="AM92:AN92"/>
    <mergeCell ref="AO92:AP92"/>
    <mergeCell ref="AQ92:AR92"/>
    <mergeCell ref="AS92:AT92"/>
    <mergeCell ref="AU92:AV92"/>
    <mergeCell ref="Y92:Z92"/>
    <mergeCell ref="AA92:AB92"/>
    <mergeCell ref="AC92:AD92"/>
    <mergeCell ref="AE92:AF92"/>
    <mergeCell ref="AG92:AH92"/>
    <mergeCell ref="AI92:AJ92"/>
    <mergeCell ref="BI92:BJ92"/>
    <mergeCell ref="BK92:BL92"/>
    <mergeCell ref="BM92:BN92"/>
    <mergeCell ref="BO92:BP92"/>
    <mergeCell ref="BQ92:BR92"/>
    <mergeCell ref="BS92:BT92"/>
    <mergeCell ref="AW92:AX92"/>
    <mergeCell ref="AY92:AZ92"/>
    <mergeCell ref="BA92:BB92"/>
    <mergeCell ref="BC92:BD92"/>
    <mergeCell ref="BE92:BF92"/>
    <mergeCell ref="BG92:BH92"/>
    <mergeCell ref="CG92:CH92"/>
    <mergeCell ref="CI92:CJ92"/>
    <mergeCell ref="CK92:CL92"/>
    <mergeCell ref="CM92:CN92"/>
    <mergeCell ref="CO92:CP92"/>
    <mergeCell ref="CQ92:CR92"/>
    <mergeCell ref="BU92:BV92"/>
    <mergeCell ref="BW92:BX92"/>
    <mergeCell ref="BY92:BZ92"/>
    <mergeCell ref="CA92:CB92"/>
    <mergeCell ref="CC92:CD92"/>
    <mergeCell ref="CE92:CF92"/>
    <mergeCell ref="DK92:DL92"/>
    <mergeCell ref="DM92:DN92"/>
    <mergeCell ref="DO92:DP92"/>
    <mergeCell ref="CS92:CT92"/>
    <mergeCell ref="CU92:CV92"/>
    <mergeCell ref="CW92:CX92"/>
    <mergeCell ref="CY92:CZ92"/>
    <mergeCell ref="DA92:DB92"/>
    <mergeCell ref="DC92:DD92"/>
    <mergeCell ref="FG92:FH92"/>
    <mergeCell ref="FI92:FJ92"/>
    <mergeCell ref="FK92:FL92"/>
    <mergeCell ref="EO92:EP92"/>
    <mergeCell ref="EQ92:ER92"/>
    <mergeCell ref="ES92:ET92"/>
    <mergeCell ref="EU92:EV92"/>
    <mergeCell ref="EW92:EX92"/>
    <mergeCell ref="EY92:EZ92"/>
    <mergeCell ref="B93:B94"/>
    <mergeCell ref="B95:C95"/>
    <mergeCell ref="A96:K96"/>
    <mergeCell ref="I101:K101"/>
    <mergeCell ref="A103:C103"/>
    <mergeCell ref="I111:J111"/>
    <mergeCell ref="FA92:FB92"/>
    <mergeCell ref="FC92:FD92"/>
    <mergeCell ref="FE92:FF92"/>
    <mergeCell ref="EC92:ED92"/>
    <mergeCell ref="EE92:EF92"/>
    <mergeCell ref="EG92:EH92"/>
    <mergeCell ref="EI92:EJ92"/>
    <mergeCell ref="EK92:EL92"/>
    <mergeCell ref="EM92:EN92"/>
    <mergeCell ref="DQ92:DR92"/>
    <mergeCell ref="DS92:DT92"/>
    <mergeCell ref="DU92:DV92"/>
    <mergeCell ref="DW92:DX92"/>
    <mergeCell ref="DY92:DZ92"/>
    <mergeCell ref="EA92:EB92"/>
    <mergeCell ref="DE92:DF92"/>
    <mergeCell ref="DG92:DH92"/>
    <mergeCell ref="DI92:DJ92"/>
  </mergeCells>
  <conditionalFormatting sqref="H22:K22 I21:K21">
    <cfRule type="expression" dxfId="72" priority="20">
      <formula>ROUND(H21,0)-H21&lt;&gt;0</formula>
    </cfRule>
  </conditionalFormatting>
  <conditionalFormatting sqref="H21">
    <cfRule type="expression" dxfId="71" priority="19">
      <formula>ROUND(H21,0)-H21&lt;&gt;0</formula>
    </cfRule>
  </conditionalFormatting>
  <conditionalFormatting sqref="K15:K19">
    <cfRule type="expression" dxfId="70" priority="18">
      <formula>ROUND(K15,0)-K15&lt;&gt;0</formula>
    </cfRule>
  </conditionalFormatting>
  <conditionalFormatting sqref="J70:J71 J77:K78">
    <cfRule type="expression" dxfId="69" priority="17">
      <formula>ROUND(J70,0)-J70&lt;&gt;0</formula>
    </cfRule>
  </conditionalFormatting>
  <conditionalFormatting sqref="K79">
    <cfRule type="expression" dxfId="68" priority="16">
      <formula>ROUND(K79,0)-K79&lt;&gt;0</formula>
    </cfRule>
  </conditionalFormatting>
  <conditionalFormatting sqref="J79">
    <cfRule type="expression" dxfId="67" priority="15">
      <formula>ROUND(J79,0)-J79&lt;&gt;0</formula>
    </cfRule>
  </conditionalFormatting>
  <conditionalFormatting sqref="J69">
    <cfRule type="expression" dxfId="66" priority="14">
      <formula>ROUND(J69,0)-J69&lt;&gt;0</formula>
    </cfRule>
  </conditionalFormatting>
  <conditionalFormatting sqref="J67:K68">
    <cfRule type="expression" dxfId="65" priority="13">
      <formula>ROUND(J67,0)-J67&lt;&gt;0</formula>
    </cfRule>
  </conditionalFormatting>
  <conditionalFormatting sqref="H24">
    <cfRule type="expression" dxfId="64" priority="12">
      <formula>ROUND(H24,0)-H24&lt;&gt;0</formula>
    </cfRule>
  </conditionalFormatting>
  <conditionalFormatting sqref="H25">
    <cfRule type="expression" dxfId="63" priority="11">
      <formula>ROUND(H25,0)-H25&lt;&gt;0</formula>
    </cfRule>
  </conditionalFormatting>
  <conditionalFormatting sqref="H37:I37 H33:I34 H28:J32">
    <cfRule type="expression" dxfId="62" priority="10">
      <formula>ROUND(H28,0)-H28&lt;&gt;0</formula>
    </cfRule>
  </conditionalFormatting>
  <conditionalFormatting sqref="H36:I36">
    <cfRule type="expression" dxfId="61" priority="9">
      <formula>ROUND(H36,0)-H36&lt;&gt;0</formula>
    </cfRule>
  </conditionalFormatting>
  <conditionalFormatting sqref="J34 J36">
    <cfRule type="expression" dxfId="60" priority="8">
      <formula>ROUND(J34,0)-J34&lt;&gt;0</formula>
    </cfRule>
  </conditionalFormatting>
  <conditionalFormatting sqref="H35:I35">
    <cfRule type="expression" dxfId="59" priority="7">
      <formula>ROUND(H35,0)-H35&lt;&gt;0</formula>
    </cfRule>
  </conditionalFormatting>
  <conditionalFormatting sqref="J35">
    <cfRule type="expression" dxfId="58" priority="6">
      <formula>ROUND(J35,0)-J35&lt;&gt;0</formula>
    </cfRule>
  </conditionalFormatting>
  <conditionalFormatting sqref="J33">
    <cfRule type="expression" dxfId="57" priority="5">
      <formula>ROUND(J33,0)-J33&lt;&gt;0</formula>
    </cfRule>
  </conditionalFormatting>
  <conditionalFormatting sqref="J37">
    <cfRule type="expression" dxfId="56" priority="4">
      <formula>ROUND(J37,0)-J37&lt;&gt;0</formula>
    </cfRule>
  </conditionalFormatting>
  <conditionalFormatting sqref="H15:J19">
    <cfRule type="expression" dxfId="55" priority="3">
      <formula>ROUND(H15,0)-H15&lt;&gt;0</formula>
    </cfRule>
  </conditionalFormatting>
  <conditionalFormatting sqref="K80">
    <cfRule type="expression" dxfId="54" priority="2">
      <formula>ROUND(K80,0)-K80&lt;&gt;0</formula>
    </cfRule>
  </conditionalFormatting>
  <conditionalFormatting sqref="J80">
    <cfRule type="expression" dxfId="53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Z378"/>
  <sheetViews>
    <sheetView topLeftCell="A13" zoomScale="40" zoomScaleNormal="40" workbookViewId="0">
      <selection activeCell="E15" sqref="E15:E19"/>
    </sheetView>
  </sheetViews>
  <sheetFormatPr defaultColWidth="9.140625" defaultRowHeight="15" x14ac:dyDescent="0.25"/>
  <cols>
    <col min="1" max="1" width="21.28515625" style="145" customWidth="1"/>
    <col min="2" max="2" width="48.85546875" style="145" customWidth="1"/>
    <col min="3" max="3" width="96.140625" style="145" customWidth="1"/>
    <col min="4" max="4" width="17.28515625" style="145" customWidth="1"/>
    <col min="5" max="5" width="50.5703125" style="145" customWidth="1"/>
    <col min="6" max="6" width="32.5703125" style="145" customWidth="1"/>
    <col min="7" max="7" width="52.42578125" style="145" customWidth="1"/>
    <col min="8" max="8" width="43.7109375" style="145" customWidth="1"/>
    <col min="9" max="9" width="37.42578125" style="145" customWidth="1"/>
    <col min="10" max="10" width="45.5703125" style="145" customWidth="1"/>
    <col min="11" max="11" width="48.28515625" style="145" customWidth="1"/>
    <col min="12" max="16384" width="9.140625" style="14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197" t="s">
        <v>0</v>
      </c>
      <c r="I2" s="197"/>
      <c r="J2" s="197"/>
      <c r="K2" s="197"/>
    </row>
    <row r="3" spans="1:11" ht="23.25" x14ac:dyDescent="0.35">
      <c r="A3" s="4"/>
      <c r="B3" s="4"/>
      <c r="C3" s="4"/>
      <c r="D3" s="4"/>
      <c r="E3" s="4"/>
      <c r="F3" s="4"/>
      <c r="G3" s="4"/>
      <c r="H3" s="197" t="s">
        <v>1</v>
      </c>
      <c r="I3" s="197"/>
      <c r="J3" s="197"/>
      <c r="K3" s="197"/>
    </row>
    <row r="4" spans="1:11" ht="23.25" x14ac:dyDescent="0.35">
      <c r="A4" s="4"/>
      <c r="B4" s="4"/>
      <c r="C4" s="4"/>
      <c r="D4" s="4"/>
      <c r="E4" s="4"/>
      <c r="F4" s="4"/>
      <c r="G4" s="4"/>
      <c r="H4" s="197" t="s">
        <v>2</v>
      </c>
      <c r="I4" s="197"/>
      <c r="J4" s="197"/>
      <c r="K4" s="197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198" t="s">
        <v>247</v>
      </c>
      <c r="B7" s="198"/>
      <c r="C7" s="198"/>
      <c r="D7" s="198"/>
      <c r="E7" s="199"/>
      <c r="F7" s="199"/>
      <c r="G7" s="199"/>
      <c r="H7" s="199"/>
      <c r="I7" s="199"/>
      <c r="J7" s="199"/>
      <c r="K7" s="199"/>
    </row>
    <row r="8" spans="1:11" ht="51.75" x14ac:dyDescent="0.65">
      <c r="A8" s="198" t="s">
        <v>3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 ht="37.5" customHeight="1" x14ac:dyDescent="0.45">
      <c r="A9" s="200" t="s">
        <v>4</v>
      </c>
      <c r="B9" s="200"/>
      <c r="C9" s="7"/>
      <c r="D9" s="7"/>
      <c r="E9" s="96"/>
      <c r="F9" s="96"/>
      <c r="G9" s="96"/>
      <c r="H9" s="96"/>
      <c r="I9" s="96"/>
      <c r="J9" s="96"/>
      <c r="K9" s="97">
        <v>45809</v>
      </c>
    </row>
    <row r="10" spans="1:11" s="10" customFormat="1" ht="32.25" customHeight="1" x14ac:dyDescent="0.2">
      <c r="A10" s="209" t="s">
        <v>5</v>
      </c>
      <c r="B10" s="211" t="s">
        <v>6</v>
      </c>
      <c r="C10" s="212"/>
      <c r="D10" s="209" t="s">
        <v>7</v>
      </c>
      <c r="E10" s="191" t="s">
        <v>8</v>
      </c>
      <c r="F10" s="192"/>
      <c r="G10" s="192"/>
      <c r="H10" s="192"/>
      <c r="I10" s="192"/>
      <c r="J10" s="192"/>
      <c r="K10" s="193"/>
    </row>
    <row r="11" spans="1:11" s="10" customFormat="1" ht="114.75" customHeight="1" x14ac:dyDescent="0.2">
      <c r="A11" s="210"/>
      <c r="B11" s="213"/>
      <c r="C11" s="214"/>
      <c r="D11" s="210"/>
      <c r="E11" s="99" t="s">
        <v>9</v>
      </c>
      <c r="F11" s="99" t="s">
        <v>10</v>
      </c>
      <c r="G11" s="98" t="s">
        <v>11</v>
      </c>
      <c r="H11" s="98" t="s">
        <v>12</v>
      </c>
      <c r="I11" s="98" t="s">
        <v>13</v>
      </c>
      <c r="J11" s="98" t="s">
        <v>14</v>
      </c>
      <c r="K11" s="98" t="s">
        <v>15</v>
      </c>
    </row>
    <row r="12" spans="1:11" s="10" customFormat="1" ht="25.5" hidden="1" customHeight="1" x14ac:dyDescent="0.4">
      <c r="A12" s="99">
        <v>1</v>
      </c>
      <c r="B12" s="194">
        <v>2</v>
      </c>
      <c r="C12" s="194"/>
      <c r="D12" s="99">
        <v>3</v>
      </c>
      <c r="E12" s="15">
        <v>4</v>
      </c>
      <c r="F12" s="15">
        <v>5</v>
      </c>
      <c r="G12" s="99">
        <v>6</v>
      </c>
      <c r="H12" s="99">
        <v>7</v>
      </c>
      <c r="I12" s="99">
        <v>8</v>
      </c>
      <c r="J12" s="99">
        <v>9</v>
      </c>
      <c r="K12" s="99">
        <v>10</v>
      </c>
    </row>
    <row r="13" spans="1:11" s="20" customFormat="1" ht="62.25" customHeight="1" x14ac:dyDescent="0.2">
      <c r="A13" s="17">
        <v>1</v>
      </c>
      <c r="B13" s="195" t="s">
        <v>190</v>
      </c>
      <c r="C13" s="196"/>
      <c r="D13" s="100" t="s">
        <v>17</v>
      </c>
      <c r="E13" s="19">
        <v>137633008</v>
      </c>
      <c r="F13" s="19"/>
      <c r="G13" s="19">
        <v>137633008</v>
      </c>
      <c r="H13" s="19">
        <v>114225161</v>
      </c>
      <c r="I13" s="19">
        <v>1726564</v>
      </c>
      <c r="J13" s="19">
        <v>21681283</v>
      </c>
      <c r="K13" s="19"/>
    </row>
    <row r="14" spans="1:11" s="20" customFormat="1" ht="65.25" customHeight="1" x14ac:dyDescent="0.2">
      <c r="A14" s="21" t="s">
        <v>18</v>
      </c>
      <c r="B14" s="201" t="s">
        <v>191</v>
      </c>
      <c r="C14" s="202"/>
      <c r="D14" s="101" t="s">
        <v>17</v>
      </c>
      <c r="E14" s="23">
        <v>93867627</v>
      </c>
      <c r="F14" s="23"/>
      <c r="G14" s="23">
        <v>93867627</v>
      </c>
      <c r="H14" s="23">
        <v>83079166</v>
      </c>
      <c r="I14" s="23">
        <v>1726564</v>
      </c>
      <c r="J14" s="23">
        <v>9061897</v>
      </c>
      <c r="K14" s="23"/>
    </row>
    <row r="15" spans="1:11" s="20" customFormat="1" ht="63.75" customHeight="1" x14ac:dyDescent="0.2">
      <c r="A15" s="24" t="s">
        <v>20</v>
      </c>
      <c r="B15" s="203" t="s">
        <v>192</v>
      </c>
      <c r="C15" s="204"/>
      <c r="D15" s="102" t="s">
        <v>17</v>
      </c>
      <c r="E15" s="103">
        <v>10525677</v>
      </c>
      <c r="F15" s="103"/>
      <c r="G15" s="103">
        <v>10525677</v>
      </c>
      <c r="H15" s="112">
        <v>9111365</v>
      </c>
      <c r="I15" s="112"/>
      <c r="J15" s="112">
        <v>1414312</v>
      </c>
      <c r="K15" s="103"/>
    </row>
    <row r="16" spans="1:11" s="20" customFormat="1" ht="61.5" customHeight="1" x14ac:dyDescent="0.2">
      <c r="A16" s="24" t="s">
        <v>22</v>
      </c>
      <c r="B16" s="203" t="s">
        <v>193</v>
      </c>
      <c r="C16" s="204"/>
      <c r="D16" s="102" t="s">
        <v>17</v>
      </c>
      <c r="E16" s="103">
        <v>56214376</v>
      </c>
      <c r="F16" s="103"/>
      <c r="G16" s="103">
        <v>56214376</v>
      </c>
      <c r="H16" s="104">
        <v>52557984</v>
      </c>
      <c r="I16" s="104">
        <v>1726564</v>
      </c>
      <c r="J16" s="104">
        <v>1929828</v>
      </c>
      <c r="K16" s="103"/>
    </row>
    <row r="17" spans="1:11" s="20" customFormat="1" ht="59.25" customHeight="1" x14ac:dyDescent="0.2">
      <c r="A17" s="24" t="s">
        <v>24</v>
      </c>
      <c r="B17" s="205" t="s">
        <v>194</v>
      </c>
      <c r="C17" s="206"/>
      <c r="D17" s="102" t="s">
        <v>17</v>
      </c>
      <c r="E17" s="103">
        <v>12633688</v>
      </c>
      <c r="F17" s="103"/>
      <c r="G17" s="103">
        <v>12633688</v>
      </c>
      <c r="H17" s="106">
        <v>12633688</v>
      </c>
      <c r="I17" s="103"/>
      <c r="J17" s="103"/>
      <c r="K17" s="103"/>
    </row>
    <row r="18" spans="1:11" s="20" customFormat="1" ht="59.25" customHeight="1" x14ac:dyDescent="0.2">
      <c r="A18" s="24" t="s">
        <v>26</v>
      </c>
      <c r="B18" s="203" t="s">
        <v>195</v>
      </c>
      <c r="C18" s="204"/>
      <c r="D18" s="102" t="s">
        <v>17</v>
      </c>
      <c r="E18" s="103">
        <v>14174171</v>
      </c>
      <c r="F18" s="103"/>
      <c r="G18" s="103">
        <v>14174171</v>
      </c>
      <c r="H18" s="106">
        <v>8456414</v>
      </c>
      <c r="I18" s="106"/>
      <c r="J18" s="107">
        <v>5717757</v>
      </c>
      <c r="K18" s="103"/>
    </row>
    <row r="19" spans="1:11" s="20" customFormat="1" ht="85.5" customHeight="1" x14ac:dyDescent="0.2">
      <c r="A19" s="24" t="s">
        <v>28</v>
      </c>
      <c r="B19" s="207" t="s">
        <v>196</v>
      </c>
      <c r="C19" s="208"/>
      <c r="D19" s="102" t="s">
        <v>17</v>
      </c>
      <c r="E19" s="103">
        <v>319715</v>
      </c>
      <c r="F19" s="103"/>
      <c r="G19" s="103">
        <v>319715</v>
      </c>
      <c r="H19" s="164">
        <v>319715</v>
      </c>
      <c r="I19" s="103"/>
      <c r="J19" s="103"/>
      <c r="K19" s="103"/>
    </row>
    <row r="20" spans="1:11" s="20" customFormat="1" ht="62.25" customHeight="1" x14ac:dyDescent="0.2">
      <c r="A20" s="21" t="s">
        <v>30</v>
      </c>
      <c r="B20" s="201" t="s">
        <v>197</v>
      </c>
      <c r="C20" s="202"/>
      <c r="D20" s="101" t="s">
        <v>17</v>
      </c>
      <c r="E20" s="28">
        <v>12606511</v>
      </c>
      <c r="F20" s="28"/>
      <c r="G20" s="23">
        <v>12606511</v>
      </c>
      <c r="H20" s="23">
        <v>12606511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03" t="s">
        <v>198</v>
      </c>
      <c r="C21" s="204"/>
      <c r="D21" s="102" t="s">
        <v>17</v>
      </c>
      <c r="E21" s="103">
        <v>12606511</v>
      </c>
      <c r="F21" s="103"/>
      <c r="G21" s="103">
        <v>12606511</v>
      </c>
      <c r="H21" s="106">
        <v>12606511</v>
      </c>
      <c r="I21" s="103"/>
      <c r="J21" s="103"/>
      <c r="K21" s="103"/>
    </row>
    <row r="22" spans="1:11" s="20" customFormat="1" ht="62.25" customHeight="1" x14ac:dyDescent="0.2">
      <c r="A22" s="24" t="s">
        <v>34</v>
      </c>
      <c r="B22" s="203" t="s">
        <v>199</v>
      </c>
      <c r="C22" s="204"/>
      <c r="D22" s="102" t="s">
        <v>17</v>
      </c>
      <c r="E22" s="103"/>
      <c r="F22" s="103"/>
      <c r="G22" s="103"/>
      <c r="H22" s="103"/>
      <c r="I22" s="103"/>
      <c r="J22" s="103"/>
      <c r="K22" s="103"/>
    </row>
    <row r="23" spans="1:11" s="20" customFormat="1" ht="78.75" customHeight="1" x14ac:dyDescent="0.2">
      <c r="A23" s="21" t="s">
        <v>36</v>
      </c>
      <c r="B23" s="201" t="s">
        <v>200</v>
      </c>
      <c r="C23" s="202"/>
      <c r="D23" s="101" t="s">
        <v>17</v>
      </c>
      <c r="E23" s="28">
        <v>6793402</v>
      </c>
      <c r="F23" s="28"/>
      <c r="G23" s="23">
        <v>6793402</v>
      </c>
      <c r="H23" s="23">
        <v>6793402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03" t="s">
        <v>201</v>
      </c>
      <c r="C24" s="204"/>
      <c r="D24" s="102" t="s">
        <v>17</v>
      </c>
      <c r="E24" s="103">
        <v>4075882</v>
      </c>
      <c r="F24" s="103"/>
      <c r="G24" s="103">
        <v>4075882</v>
      </c>
      <c r="H24" s="106">
        <v>4075882</v>
      </c>
      <c r="I24" s="103"/>
      <c r="J24" s="103"/>
      <c r="K24" s="103"/>
    </row>
    <row r="25" spans="1:11" s="20" customFormat="1" ht="59.25" customHeight="1" x14ac:dyDescent="0.2">
      <c r="A25" s="24" t="s">
        <v>40</v>
      </c>
      <c r="B25" s="203" t="s">
        <v>202</v>
      </c>
      <c r="C25" s="204"/>
      <c r="D25" s="102" t="s">
        <v>17</v>
      </c>
      <c r="E25" s="103">
        <v>2717520</v>
      </c>
      <c r="F25" s="103"/>
      <c r="G25" s="29">
        <v>2717520</v>
      </c>
      <c r="H25" s="106">
        <v>2717520</v>
      </c>
      <c r="I25" s="103"/>
      <c r="J25" s="103"/>
      <c r="K25" s="103"/>
    </row>
    <row r="26" spans="1:11" s="20" customFormat="1" ht="61.5" customHeight="1" x14ac:dyDescent="0.2">
      <c r="A26" s="24" t="s">
        <v>42</v>
      </c>
      <c r="B26" s="203" t="s">
        <v>203</v>
      </c>
      <c r="C26" s="204"/>
      <c r="D26" s="102" t="s">
        <v>17</v>
      </c>
      <c r="E26" s="103">
        <v>0</v>
      </c>
      <c r="F26" s="103"/>
      <c r="G26" s="29">
        <v>0</v>
      </c>
      <c r="H26" s="103"/>
      <c r="I26" s="103"/>
      <c r="J26" s="103"/>
      <c r="K26" s="103"/>
    </row>
    <row r="27" spans="1:11" s="20" customFormat="1" ht="65.25" customHeight="1" x14ac:dyDescent="0.2">
      <c r="A27" s="21" t="s">
        <v>44</v>
      </c>
      <c r="B27" s="201" t="s">
        <v>204</v>
      </c>
      <c r="C27" s="202"/>
      <c r="D27" s="101" t="s">
        <v>17</v>
      </c>
      <c r="E27" s="28">
        <v>24365468</v>
      </c>
      <c r="F27" s="28"/>
      <c r="G27" s="28">
        <v>24365468</v>
      </c>
      <c r="H27" s="28">
        <v>11746082</v>
      </c>
      <c r="I27" s="28"/>
      <c r="J27" s="28">
        <v>12619386</v>
      </c>
      <c r="K27" s="28"/>
    </row>
    <row r="28" spans="1:11" s="20" customFormat="1" ht="51.75" customHeight="1" x14ac:dyDescent="0.2">
      <c r="A28" s="24" t="s">
        <v>46</v>
      </c>
      <c r="B28" s="203" t="s">
        <v>205</v>
      </c>
      <c r="C28" s="204"/>
      <c r="D28" s="102" t="s">
        <v>17</v>
      </c>
      <c r="E28" s="103">
        <v>14595634</v>
      </c>
      <c r="F28" s="103"/>
      <c r="G28" s="103">
        <v>14595634</v>
      </c>
      <c r="H28" s="103"/>
      <c r="I28" s="103"/>
      <c r="J28" s="164">
        <v>14595634</v>
      </c>
      <c r="K28" s="103"/>
    </row>
    <row r="29" spans="1:11" s="20" customFormat="1" ht="59.25" customHeight="1" x14ac:dyDescent="0.2">
      <c r="A29" s="24" t="s">
        <v>48</v>
      </c>
      <c r="B29" s="205" t="s">
        <v>206</v>
      </c>
      <c r="C29" s="206"/>
      <c r="D29" s="102" t="s">
        <v>17</v>
      </c>
      <c r="E29" s="103">
        <v>78500</v>
      </c>
      <c r="F29" s="103"/>
      <c r="G29" s="103">
        <v>78500</v>
      </c>
      <c r="H29" s="103"/>
      <c r="I29" s="103"/>
      <c r="J29" s="106">
        <v>78500</v>
      </c>
      <c r="K29" s="103"/>
    </row>
    <row r="30" spans="1:11" s="20" customFormat="1" ht="59.25" customHeight="1" x14ac:dyDescent="0.2">
      <c r="A30" s="24" t="s">
        <v>50</v>
      </c>
      <c r="B30" s="205" t="s">
        <v>207</v>
      </c>
      <c r="C30" s="206"/>
      <c r="D30" s="102" t="s">
        <v>17</v>
      </c>
      <c r="E30" s="103">
        <v>910548</v>
      </c>
      <c r="F30" s="103"/>
      <c r="G30" s="103">
        <v>910548</v>
      </c>
      <c r="H30" s="106">
        <v>910548</v>
      </c>
      <c r="I30" s="103"/>
      <c r="J30" s="103"/>
      <c r="K30" s="103"/>
    </row>
    <row r="31" spans="1:11" s="20" customFormat="1" ht="72" customHeight="1" x14ac:dyDescent="0.2">
      <c r="A31" s="24" t="s">
        <v>52</v>
      </c>
      <c r="B31" s="205" t="s">
        <v>208</v>
      </c>
      <c r="C31" s="206"/>
      <c r="D31" s="102" t="s">
        <v>17</v>
      </c>
      <c r="E31" s="103">
        <v>591480</v>
      </c>
      <c r="F31" s="103"/>
      <c r="G31" s="103">
        <v>591480</v>
      </c>
      <c r="H31" s="103"/>
      <c r="I31" s="103"/>
      <c r="J31" s="106">
        <v>591480</v>
      </c>
      <c r="K31" s="103"/>
    </row>
    <row r="32" spans="1:11" s="20" customFormat="1" ht="51.75" customHeight="1" x14ac:dyDescent="0.2">
      <c r="A32" s="24" t="s">
        <v>54</v>
      </c>
      <c r="B32" s="203" t="s">
        <v>209</v>
      </c>
      <c r="C32" s="204"/>
      <c r="D32" s="102" t="s">
        <v>17</v>
      </c>
      <c r="E32" s="103">
        <v>11588096</v>
      </c>
      <c r="F32" s="103"/>
      <c r="G32" s="103">
        <v>11588096</v>
      </c>
      <c r="H32" s="106">
        <v>10835534</v>
      </c>
      <c r="I32" s="103"/>
      <c r="J32" s="106">
        <v>752562</v>
      </c>
      <c r="K32" s="103"/>
    </row>
    <row r="33" spans="1:11" s="20" customFormat="1" ht="45" customHeight="1" x14ac:dyDescent="0.2">
      <c r="A33" s="24" t="s">
        <v>56</v>
      </c>
      <c r="B33" s="203" t="s">
        <v>57</v>
      </c>
      <c r="C33" s="204"/>
      <c r="D33" s="102" t="s">
        <v>17</v>
      </c>
      <c r="E33" s="103">
        <v>0</v>
      </c>
      <c r="F33" s="103"/>
      <c r="G33" s="103">
        <v>0</v>
      </c>
      <c r="H33" s="103"/>
      <c r="I33" s="103"/>
      <c r="J33" s="108">
        <v>0</v>
      </c>
      <c r="K33" s="103"/>
    </row>
    <row r="34" spans="1:11" s="20" customFormat="1" ht="66" customHeight="1" x14ac:dyDescent="0.2">
      <c r="A34" s="24" t="s">
        <v>58</v>
      </c>
      <c r="B34" s="203" t="s">
        <v>210</v>
      </c>
      <c r="C34" s="204"/>
      <c r="D34" s="102" t="s">
        <v>17</v>
      </c>
      <c r="E34" s="103">
        <v>0</v>
      </c>
      <c r="F34" s="103"/>
      <c r="G34" s="103">
        <v>0</v>
      </c>
      <c r="H34" s="103"/>
      <c r="I34" s="103"/>
      <c r="J34" s="109">
        <v>0</v>
      </c>
      <c r="K34" s="103"/>
    </row>
    <row r="35" spans="1:11" s="20" customFormat="1" ht="66" customHeight="1" x14ac:dyDescent="0.2">
      <c r="A35" s="110" t="s">
        <v>60</v>
      </c>
      <c r="B35" s="203" t="s">
        <v>211</v>
      </c>
      <c r="C35" s="204"/>
      <c r="D35" s="111" t="s">
        <v>17</v>
      </c>
      <c r="E35" s="103">
        <v>911179</v>
      </c>
      <c r="F35" s="103"/>
      <c r="G35" s="103">
        <v>911179</v>
      </c>
      <c r="H35" s="103"/>
      <c r="I35" s="103"/>
      <c r="J35" s="107">
        <v>911179</v>
      </c>
      <c r="K35" s="103"/>
    </row>
    <row r="36" spans="1:11" s="20" customFormat="1" ht="66" customHeight="1" x14ac:dyDescent="0.2">
      <c r="A36" s="24" t="s">
        <v>62</v>
      </c>
      <c r="B36" s="203" t="s">
        <v>212</v>
      </c>
      <c r="C36" s="204"/>
      <c r="D36" s="102" t="s">
        <v>17</v>
      </c>
      <c r="E36" s="103">
        <v>2598256</v>
      </c>
      <c r="F36" s="103"/>
      <c r="G36" s="103">
        <v>2598256</v>
      </c>
      <c r="H36" s="103"/>
      <c r="I36" s="103"/>
      <c r="J36" s="107">
        <v>2598256</v>
      </c>
      <c r="K36" s="103"/>
    </row>
    <row r="37" spans="1:11" s="20" customFormat="1" ht="66" customHeight="1" x14ac:dyDescent="0.2">
      <c r="A37" s="24" t="s">
        <v>64</v>
      </c>
      <c r="B37" s="203" t="s">
        <v>243</v>
      </c>
      <c r="C37" s="204"/>
      <c r="D37" s="102" t="s">
        <v>17</v>
      </c>
      <c r="E37" s="103">
        <v>-6908225</v>
      </c>
      <c r="F37" s="103"/>
      <c r="G37" s="103">
        <v>-6908225</v>
      </c>
      <c r="H37" s="103"/>
      <c r="I37" s="103"/>
      <c r="J37" s="112">
        <v>-6908225</v>
      </c>
      <c r="K37" s="103"/>
    </row>
    <row r="38" spans="1:11" s="20" customFormat="1" ht="32.25" customHeight="1" x14ac:dyDescent="0.2">
      <c r="A38" s="17" t="s">
        <v>66</v>
      </c>
      <c r="B38" s="215" t="s">
        <v>67</v>
      </c>
      <c r="C38" s="216"/>
      <c r="D38" s="100" t="s">
        <v>17</v>
      </c>
      <c r="E38" s="34">
        <v>131189044.255</v>
      </c>
      <c r="F38" s="35">
        <v>0</v>
      </c>
      <c r="G38" s="35">
        <v>131189044.255</v>
      </c>
      <c r="H38" s="35">
        <v>4037302.2349999999</v>
      </c>
      <c r="I38" s="35">
        <v>2403.36</v>
      </c>
      <c r="J38" s="35">
        <v>42760558.98399999</v>
      </c>
      <c r="K38" s="35">
        <v>84388779.675999999</v>
      </c>
    </row>
    <row r="39" spans="1:11" s="20" customFormat="1" ht="32.25" customHeight="1" x14ac:dyDescent="0.2">
      <c r="A39" s="21" t="s">
        <v>68</v>
      </c>
      <c r="B39" s="217" t="s">
        <v>213</v>
      </c>
      <c r="C39" s="218"/>
      <c r="D39" s="113" t="s">
        <v>17</v>
      </c>
      <c r="E39" s="37">
        <v>119432646.73199999</v>
      </c>
      <c r="F39" s="38">
        <v>0</v>
      </c>
      <c r="G39" s="38">
        <v>119432646.73199999</v>
      </c>
      <c r="H39" s="38">
        <v>4037302.2349999999</v>
      </c>
      <c r="I39" s="38">
        <v>2403.36</v>
      </c>
      <c r="J39" s="38">
        <v>31297900.649999995</v>
      </c>
      <c r="K39" s="38">
        <v>84095040.487000003</v>
      </c>
    </row>
    <row r="40" spans="1:11" s="20" customFormat="1" ht="59.25" customHeight="1" x14ac:dyDescent="0.2">
      <c r="A40" s="21" t="s">
        <v>70</v>
      </c>
      <c r="B40" s="201" t="s">
        <v>71</v>
      </c>
      <c r="C40" s="202"/>
      <c r="D40" s="115" t="s">
        <v>17</v>
      </c>
      <c r="E40" s="116"/>
      <c r="F40" s="117"/>
      <c r="G40" s="116"/>
      <c r="H40" s="117"/>
      <c r="I40" s="117"/>
      <c r="J40" s="116"/>
      <c r="K40" s="116"/>
    </row>
    <row r="41" spans="1:11" s="43" customFormat="1" ht="39" customHeight="1" x14ac:dyDescent="0.3">
      <c r="A41" s="24" t="s">
        <v>72</v>
      </c>
      <c r="B41" s="203" t="s">
        <v>214</v>
      </c>
      <c r="C41" s="204"/>
      <c r="D41" s="102" t="s">
        <v>17</v>
      </c>
      <c r="E41" s="116"/>
      <c r="F41" s="117"/>
      <c r="G41" s="116"/>
      <c r="H41" s="117"/>
      <c r="I41" s="117"/>
      <c r="J41" s="116"/>
      <c r="K41" s="116"/>
    </row>
    <row r="42" spans="1:11" s="20" customFormat="1" ht="67.5" customHeight="1" x14ac:dyDescent="0.2">
      <c r="A42" s="21" t="s">
        <v>74</v>
      </c>
      <c r="B42" s="201" t="s">
        <v>215</v>
      </c>
      <c r="C42" s="202"/>
      <c r="D42" s="118" t="s">
        <v>17</v>
      </c>
      <c r="E42" s="38">
        <v>119432646.73199999</v>
      </c>
      <c r="F42" s="38">
        <v>0</v>
      </c>
      <c r="G42" s="38">
        <v>119432646.73199999</v>
      </c>
      <c r="H42" s="38">
        <v>4037302.2349999999</v>
      </c>
      <c r="I42" s="38">
        <v>2403.36</v>
      </c>
      <c r="J42" s="38">
        <v>31297900.649999995</v>
      </c>
      <c r="K42" s="38">
        <v>84095040.487000003</v>
      </c>
    </row>
    <row r="43" spans="1:11" s="20" customFormat="1" ht="91.5" customHeight="1" x14ac:dyDescent="0.2">
      <c r="A43" s="21" t="s">
        <v>76</v>
      </c>
      <c r="B43" s="201" t="s">
        <v>77</v>
      </c>
      <c r="C43" s="202"/>
      <c r="D43" s="101" t="s">
        <v>17</v>
      </c>
      <c r="E43" s="37">
        <v>113902383.124</v>
      </c>
      <c r="F43" s="38">
        <v>0</v>
      </c>
      <c r="G43" s="38">
        <v>113902383.124</v>
      </c>
      <c r="H43" s="38">
        <v>4037302.2349999999</v>
      </c>
      <c r="I43" s="38">
        <v>2403.36</v>
      </c>
      <c r="J43" s="38">
        <v>26185062.157999996</v>
      </c>
      <c r="K43" s="38">
        <v>83677615.371000007</v>
      </c>
    </row>
    <row r="44" spans="1:11" s="20" customFormat="1" ht="52.5" customHeight="1" x14ac:dyDescent="0.2">
      <c r="A44" s="110" t="s">
        <v>78</v>
      </c>
      <c r="B44" s="205" t="s">
        <v>216</v>
      </c>
      <c r="C44" s="206"/>
      <c r="D44" s="111" t="s">
        <v>17</v>
      </c>
      <c r="E44" s="119">
        <v>20913630.210000001</v>
      </c>
      <c r="F44" s="119"/>
      <c r="G44" s="119">
        <v>20913630.210000001</v>
      </c>
      <c r="H44" s="119"/>
      <c r="I44" s="119"/>
      <c r="J44" s="120">
        <v>2404479.5039999997</v>
      </c>
      <c r="K44" s="120">
        <v>18509150.706</v>
      </c>
    </row>
    <row r="45" spans="1:11" s="20" customFormat="1" ht="52.5" customHeight="1" x14ac:dyDescent="0.2">
      <c r="A45" s="110" t="s">
        <v>80</v>
      </c>
      <c r="B45" s="205" t="s">
        <v>217</v>
      </c>
      <c r="C45" s="206"/>
      <c r="D45" s="111" t="s">
        <v>17</v>
      </c>
      <c r="E45" s="119">
        <v>905222.55700000003</v>
      </c>
      <c r="F45" s="119"/>
      <c r="G45" s="119">
        <v>905222.55700000003</v>
      </c>
      <c r="H45" s="119"/>
      <c r="I45" s="119"/>
      <c r="J45" s="120">
        <v>136854.62599999999</v>
      </c>
      <c r="K45" s="120">
        <v>768367.93099999998</v>
      </c>
    </row>
    <row r="46" spans="1:11" s="20" customFormat="1" ht="58.5" customHeight="1" x14ac:dyDescent="0.2">
      <c r="A46" s="110" t="s">
        <v>82</v>
      </c>
      <c r="B46" s="205" t="s">
        <v>218</v>
      </c>
      <c r="C46" s="206"/>
      <c r="D46" s="111" t="s">
        <v>17</v>
      </c>
      <c r="E46" s="119">
        <v>48302697.645999998</v>
      </c>
      <c r="F46" s="119"/>
      <c r="G46" s="119">
        <v>48302697.645999998</v>
      </c>
      <c r="H46" s="119"/>
      <c r="I46" s="120">
        <v>2403.36</v>
      </c>
      <c r="J46" s="120">
        <v>16491496.162999999</v>
      </c>
      <c r="K46" s="120">
        <v>31808798.123000003</v>
      </c>
    </row>
    <row r="47" spans="1:11" s="20" customFormat="1" ht="57" customHeight="1" x14ac:dyDescent="0.2">
      <c r="A47" s="110" t="s">
        <v>84</v>
      </c>
      <c r="B47" s="205" t="s">
        <v>219</v>
      </c>
      <c r="C47" s="206"/>
      <c r="D47" s="111" t="s">
        <v>17</v>
      </c>
      <c r="E47" s="119">
        <v>9557295.3900000006</v>
      </c>
      <c r="F47" s="119"/>
      <c r="G47" s="119">
        <v>9557295.3900000006</v>
      </c>
      <c r="H47" s="119"/>
      <c r="I47" s="119"/>
      <c r="J47" s="120">
        <v>1547465</v>
      </c>
      <c r="K47" s="120">
        <v>8009830.3899999997</v>
      </c>
    </row>
    <row r="48" spans="1:11" s="20" customFormat="1" ht="54.75" customHeight="1" x14ac:dyDescent="0.2">
      <c r="A48" s="24" t="s">
        <v>86</v>
      </c>
      <c r="B48" s="203" t="s">
        <v>220</v>
      </c>
      <c r="C48" s="204"/>
      <c r="D48" s="102" t="s">
        <v>17</v>
      </c>
      <c r="E48" s="119">
        <v>8094914.7230000002</v>
      </c>
      <c r="F48" s="119"/>
      <c r="G48" s="119">
        <v>8094914.7230000002</v>
      </c>
      <c r="H48" s="119"/>
      <c r="I48" s="119"/>
      <c r="J48" s="120">
        <v>485007.07300000009</v>
      </c>
      <c r="K48" s="120">
        <v>7609907.6500000004</v>
      </c>
    </row>
    <row r="49" spans="1:11" s="20" customFormat="1" ht="54.75" customHeight="1" x14ac:dyDescent="0.2">
      <c r="A49" s="24" t="s">
        <v>88</v>
      </c>
      <c r="B49" s="203" t="s">
        <v>221</v>
      </c>
      <c r="C49" s="204"/>
      <c r="D49" s="102" t="s">
        <v>17</v>
      </c>
      <c r="E49" s="119">
        <v>2548.3249999999998</v>
      </c>
      <c r="F49" s="119"/>
      <c r="G49" s="119">
        <v>2548.3249999999998</v>
      </c>
      <c r="H49" s="119"/>
      <c r="I49" s="119"/>
      <c r="J49" s="119"/>
      <c r="K49" s="120">
        <v>2548.3249999999998</v>
      </c>
    </row>
    <row r="50" spans="1:11" s="20" customFormat="1" ht="60.75" customHeight="1" x14ac:dyDescent="0.2">
      <c r="A50" s="24" t="s">
        <v>90</v>
      </c>
      <c r="B50" s="203" t="s">
        <v>222</v>
      </c>
      <c r="C50" s="204"/>
      <c r="D50" s="102" t="s">
        <v>17</v>
      </c>
      <c r="E50" s="119">
        <v>21788.598999999998</v>
      </c>
      <c r="F50" s="119"/>
      <c r="G50" s="119">
        <v>21788.598999999998</v>
      </c>
      <c r="H50" s="119"/>
      <c r="I50" s="119"/>
      <c r="J50" s="119"/>
      <c r="K50" s="120">
        <v>21788.598999999998</v>
      </c>
    </row>
    <row r="51" spans="1:11" s="20" customFormat="1" ht="54.75" customHeight="1" x14ac:dyDescent="0.2">
      <c r="A51" s="24" t="s">
        <v>92</v>
      </c>
      <c r="B51" s="203" t="s">
        <v>223</v>
      </c>
      <c r="C51" s="204"/>
      <c r="D51" s="102" t="s">
        <v>17</v>
      </c>
      <c r="E51" s="119">
        <v>9070098.3169999998</v>
      </c>
      <c r="F51" s="119"/>
      <c r="G51" s="119">
        <v>9070098.3169999998</v>
      </c>
      <c r="H51" s="120">
        <v>61</v>
      </c>
      <c r="I51" s="120"/>
      <c r="J51" s="120">
        <v>3777962.9810000001</v>
      </c>
      <c r="K51" s="120">
        <v>5292074.3360000001</v>
      </c>
    </row>
    <row r="52" spans="1:11" s="20" customFormat="1" ht="65.25" customHeight="1" x14ac:dyDescent="0.2">
      <c r="A52" s="24" t="s">
        <v>94</v>
      </c>
      <c r="B52" s="203" t="s">
        <v>224</v>
      </c>
      <c r="C52" s="204"/>
      <c r="D52" s="102" t="s">
        <v>17</v>
      </c>
      <c r="E52" s="119">
        <v>803528.91399999999</v>
      </c>
      <c r="F52" s="119"/>
      <c r="G52" s="119">
        <v>803528.91399999999</v>
      </c>
      <c r="H52" s="119"/>
      <c r="I52" s="119"/>
      <c r="J52" s="120">
        <v>489984.44199999998</v>
      </c>
      <c r="K52" s="120">
        <v>313544.47200000001</v>
      </c>
    </row>
    <row r="53" spans="1:11" s="20" customFormat="1" ht="65.25" customHeight="1" x14ac:dyDescent="0.2">
      <c r="A53" s="24" t="s">
        <v>96</v>
      </c>
      <c r="B53" s="203" t="s">
        <v>225</v>
      </c>
      <c r="C53" s="204"/>
      <c r="D53" s="102" t="s">
        <v>17</v>
      </c>
      <c r="E53" s="119">
        <v>16230658.443</v>
      </c>
      <c r="F53" s="119"/>
      <c r="G53" s="119">
        <v>16230658.443</v>
      </c>
      <c r="H53" s="120">
        <v>4037241.2349999999</v>
      </c>
      <c r="I53" s="120"/>
      <c r="J53" s="120">
        <v>851812.36899999995</v>
      </c>
      <c r="K53" s="120">
        <v>11341604.839</v>
      </c>
    </row>
    <row r="54" spans="1:11" s="20" customFormat="1" ht="65.25" customHeight="1" x14ac:dyDescent="0.2">
      <c r="A54" s="24" t="s">
        <v>98</v>
      </c>
      <c r="B54" s="203" t="s">
        <v>226</v>
      </c>
      <c r="C54" s="204"/>
      <c r="D54" s="102" t="s">
        <v>17</v>
      </c>
      <c r="E54" s="119">
        <v>0</v>
      </c>
      <c r="F54" s="119"/>
      <c r="G54" s="119">
        <v>0</v>
      </c>
      <c r="H54" s="119"/>
      <c r="I54" s="119"/>
      <c r="J54" s="120"/>
      <c r="K54" s="120"/>
    </row>
    <row r="55" spans="1:11" s="20" customFormat="1" ht="42.75" customHeight="1" x14ac:dyDescent="0.2">
      <c r="A55" s="24" t="s">
        <v>100</v>
      </c>
      <c r="B55" s="203" t="s">
        <v>227</v>
      </c>
      <c r="C55" s="204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1" s="20" customFormat="1" ht="57.75" customHeight="1" x14ac:dyDescent="0.2">
      <c r="A56" s="21" t="s">
        <v>102</v>
      </c>
      <c r="B56" s="201" t="s">
        <v>228</v>
      </c>
      <c r="C56" s="202"/>
      <c r="D56" s="101" t="s">
        <v>17</v>
      </c>
      <c r="E56" s="37">
        <v>31234.852999999999</v>
      </c>
      <c r="F56" s="38">
        <v>0</v>
      </c>
      <c r="G56" s="38">
        <v>31234.852999999999</v>
      </c>
      <c r="H56" s="38">
        <v>0</v>
      </c>
      <c r="I56" s="38">
        <v>0</v>
      </c>
      <c r="J56" s="38">
        <v>31234.852999999999</v>
      </c>
      <c r="K56" s="38">
        <v>0</v>
      </c>
    </row>
    <row r="57" spans="1:11" s="20" customFormat="1" ht="55.5" customHeight="1" x14ac:dyDescent="0.2">
      <c r="A57" s="24" t="s">
        <v>104</v>
      </c>
      <c r="B57" s="203" t="s">
        <v>105</v>
      </c>
      <c r="C57" s="204"/>
      <c r="D57" s="102" t="s">
        <v>17</v>
      </c>
      <c r="E57" s="119">
        <v>31234.852999999999</v>
      </c>
      <c r="F57" s="119"/>
      <c r="G57" s="119">
        <v>31234.852999999999</v>
      </c>
      <c r="H57" s="119"/>
      <c r="I57" s="119"/>
      <c r="J57" s="119">
        <v>31234.852999999999</v>
      </c>
      <c r="K57" s="119">
        <v>0</v>
      </c>
    </row>
    <row r="58" spans="1:11" s="20" customFormat="1" ht="46.5" customHeight="1" x14ac:dyDescent="0.2">
      <c r="A58" s="24" t="s">
        <v>106</v>
      </c>
      <c r="B58" s="203" t="s">
        <v>107</v>
      </c>
      <c r="C58" s="204"/>
      <c r="D58" s="102" t="s">
        <v>17</v>
      </c>
      <c r="E58" s="119">
        <v>0</v>
      </c>
      <c r="F58" s="119"/>
      <c r="G58" s="119">
        <v>0</v>
      </c>
      <c r="H58" s="119"/>
      <c r="I58" s="119"/>
      <c r="J58" s="119"/>
      <c r="K58" s="119"/>
    </row>
    <row r="59" spans="1:11" s="20" customFormat="1" ht="46.5" customHeight="1" x14ac:dyDescent="0.2">
      <c r="A59" s="24" t="s">
        <v>108</v>
      </c>
      <c r="B59" s="203" t="s">
        <v>109</v>
      </c>
      <c r="C59" s="204"/>
      <c r="D59" s="102" t="s">
        <v>17</v>
      </c>
      <c r="E59" s="119">
        <v>0</v>
      </c>
      <c r="F59" s="119"/>
      <c r="G59" s="119">
        <v>0</v>
      </c>
      <c r="H59" s="119"/>
      <c r="I59" s="119"/>
      <c r="J59" s="119"/>
      <c r="K59" s="119"/>
    </row>
    <row r="60" spans="1:11" s="20" customFormat="1" ht="40.5" customHeight="1" x14ac:dyDescent="0.2">
      <c r="A60" s="24" t="s">
        <v>110</v>
      </c>
      <c r="B60" s="203" t="s">
        <v>111</v>
      </c>
      <c r="C60" s="204"/>
      <c r="D60" s="102" t="s">
        <v>17</v>
      </c>
      <c r="E60" s="119">
        <v>0</v>
      </c>
      <c r="F60" s="119"/>
      <c r="G60" s="119">
        <v>0</v>
      </c>
      <c r="H60" s="119"/>
      <c r="I60" s="119"/>
      <c r="J60" s="119"/>
      <c r="K60" s="119"/>
    </row>
    <row r="61" spans="1:11" s="20" customFormat="1" ht="34.5" customHeight="1" x14ac:dyDescent="0.2">
      <c r="A61" s="24" t="s">
        <v>112</v>
      </c>
      <c r="B61" s="203" t="s">
        <v>227</v>
      </c>
      <c r="C61" s="204"/>
      <c r="D61" s="102" t="s">
        <v>17</v>
      </c>
      <c r="E61" s="119">
        <v>0</v>
      </c>
      <c r="F61" s="119"/>
      <c r="G61" s="119">
        <v>0</v>
      </c>
      <c r="H61" s="119"/>
      <c r="I61" s="119"/>
      <c r="J61" s="119"/>
      <c r="K61" s="119"/>
    </row>
    <row r="62" spans="1:11" s="20" customFormat="1" ht="36" customHeight="1" x14ac:dyDescent="0.2">
      <c r="A62" s="21" t="s">
        <v>113</v>
      </c>
      <c r="B62" s="201" t="s">
        <v>114</v>
      </c>
      <c r="C62" s="202"/>
      <c r="D62" s="101" t="s">
        <v>17</v>
      </c>
      <c r="E62" s="121">
        <v>0</v>
      </c>
      <c r="F62" s="121"/>
      <c r="G62" s="121">
        <v>0</v>
      </c>
      <c r="H62" s="121"/>
      <c r="I62" s="121"/>
      <c r="J62" s="119"/>
      <c r="K62" s="119"/>
    </row>
    <row r="63" spans="1:11" s="20" customFormat="1" ht="31.5" customHeight="1" x14ac:dyDescent="0.2">
      <c r="A63" s="21" t="s">
        <v>115</v>
      </c>
      <c r="B63" s="201" t="s">
        <v>116</v>
      </c>
      <c r="C63" s="202"/>
      <c r="D63" s="101" t="s">
        <v>17</v>
      </c>
      <c r="E63" s="121">
        <v>5499028.754999999</v>
      </c>
      <c r="F63" s="121"/>
      <c r="G63" s="121">
        <v>5499028.754999999</v>
      </c>
      <c r="H63" s="121"/>
      <c r="I63" s="121"/>
      <c r="J63" s="120">
        <v>5081603.6389999986</v>
      </c>
      <c r="K63" s="120">
        <v>417425.11600000004</v>
      </c>
    </row>
    <row r="64" spans="1:11" s="47" customFormat="1" ht="24.95" customHeight="1" x14ac:dyDescent="0.2">
      <c r="A64" s="21" t="s">
        <v>117</v>
      </c>
      <c r="B64" s="201" t="s">
        <v>118</v>
      </c>
      <c r="C64" s="202"/>
      <c r="D64" s="118" t="s">
        <v>17</v>
      </c>
      <c r="E64" s="121">
        <v>0</v>
      </c>
      <c r="F64" s="121"/>
      <c r="G64" s="121">
        <v>0</v>
      </c>
      <c r="H64" s="121"/>
      <c r="I64" s="121"/>
      <c r="J64" s="121"/>
      <c r="K64" s="121">
        <v>0</v>
      </c>
    </row>
    <row r="65" spans="1:11" s="47" customFormat="1" ht="32.25" customHeight="1" x14ac:dyDescent="0.2">
      <c r="A65" s="21" t="s">
        <v>119</v>
      </c>
      <c r="B65" s="201" t="s">
        <v>120</v>
      </c>
      <c r="C65" s="202"/>
      <c r="D65" s="101" t="s">
        <v>17</v>
      </c>
      <c r="E65" s="28">
        <v>9623819</v>
      </c>
      <c r="F65" s="118">
        <v>0</v>
      </c>
      <c r="G65" s="23">
        <v>9623819</v>
      </c>
      <c r="H65" s="23">
        <v>0</v>
      </c>
      <c r="I65" s="23">
        <v>0</v>
      </c>
      <c r="J65" s="23">
        <v>9608603</v>
      </c>
      <c r="K65" s="23">
        <v>15216</v>
      </c>
    </row>
    <row r="66" spans="1:11" s="47" customFormat="1" ht="36.75" customHeight="1" x14ac:dyDescent="0.2">
      <c r="A66" s="24" t="s">
        <v>121</v>
      </c>
      <c r="B66" s="203" t="s">
        <v>229</v>
      </c>
      <c r="C66" s="204"/>
      <c r="D66" s="102" t="s">
        <v>17</v>
      </c>
      <c r="E66" s="103">
        <v>771069</v>
      </c>
      <c r="F66" s="103"/>
      <c r="G66" s="103">
        <v>771069</v>
      </c>
      <c r="H66" s="103"/>
      <c r="I66" s="108"/>
      <c r="J66" s="107">
        <v>771069</v>
      </c>
      <c r="K66" s="103"/>
    </row>
    <row r="67" spans="1:11" s="47" customFormat="1" ht="36.75" customHeight="1" x14ac:dyDescent="0.2">
      <c r="A67" s="24" t="s">
        <v>123</v>
      </c>
      <c r="B67" s="124" t="s">
        <v>230</v>
      </c>
      <c r="C67" s="123"/>
      <c r="D67" s="102" t="s">
        <v>17</v>
      </c>
      <c r="E67" s="103">
        <v>12516</v>
      </c>
      <c r="F67" s="103"/>
      <c r="G67" s="103">
        <v>12516</v>
      </c>
      <c r="H67" s="103"/>
      <c r="I67" s="108"/>
      <c r="J67" s="106">
        <v>12516</v>
      </c>
      <c r="K67" s="103"/>
    </row>
    <row r="68" spans="1:11" s="47" customFormat="1" ht="36.75" customHeight="1" x14ac:dyDescent="0.2">
      <c r="A68" s="24" t="s">
        <v>125</v>
      </c>
      <c r="B68" s="124" t="s">
        <v>231</v>
      </c>
      <c r="C68" s="123"/>
      <c r="D68" s="102" t="s">
        <v>17</v>
      </c>
      <c r="E68" s="103">
        <v>362270</v>
      </c>
      <c r="F68" s="103"/>
      <c r="G68" s="103">
        <v>362270</v>
      </c>
      <c r="H68" s="103"/>
      <c r="I68" s="108"/>
      <c r="J68" s="103">
        <v>362270</v>
      </c>
      <c r="K68" s="103"/>
    </row>
    <row r="69" spans="1:11" s="47" customFormat="1" ht="32.25" customHeight="1" x14ac:dyDescent="0.2">
      <c r="A69" s="24" t="s">
        <v>127</v>
      </c>
      <c r="B69" s="203" t="s">
        <v>232</v>
      </c>
      <c r="C69" s="204"/>
      <c r="D69" s="102" t="s">
        <v>17</v>
      </c>
      <c r="E69" s="103">
        <v>1302010</v>
      </c>
      <c r="F69" s="103"/>
      <c r="G69" s="103">
        <v>1302010</v>
      </c>
      <c r="H69" s="103"/>
      <c r="I69" s="108"/>
      <c r="J69" s="106">
        <v>1302010</v>
      </c>
      <c r="K69" s="103"/>
    </row>
    <row r="70" spans="1:11" s="20" customFormat="1" ht="32.25" customHeight="1" x14ac:dyDescent="0.2">
      <c r="A70" s="24" t="s">
        <v>129</v>
      </c>
      <c r="B70" s="203" t="s">
        <v>130</v>
      </c>
      <c r="C70" s="204"/>
      <c r="D70" s="102" t="s">
        <v>17</v>
      </c>
      <c r="E70" s="103">
        <v>938737</v>
      </c>
      <c r="F70" s="103"/>
      <c r="G70" s="103">
        <v>938737</v>
      </c>
      <c r="H70" s="103"/>
      <c r="I70" s="108"/>
      <c r="J70" s="106">
        <v>938737</v>
      </c>
      <c r="K70" s="103"/>
    </row>
    <row r="71" spans="1:11" s="20" customFormat="1" ht="32.25" customHeight="1" x14ac:dyDescent="0.2">
      <c r="A71" s="24" t="s">
        <v>131</v>
      </c>
      <c r="B71" s="223" t="s">
        <v>132</v>
      </c>
      <c r="C71" s="224"/>
      <c r="D71" s="102" t="s">
        <v>17</v>
      </c>
      <c r="E71" s="103">
        <v>15216</v>
      </c>
      <c r="F71" s="103"/>
      <c r="G71" s="103">
        <v>15216</v>
      </c>
      <c r="H71" s="103"/>
      <c r="I71" s="108"/>
      <c r="J71" s="103"/>
      <c r="K71" s="103">
        <v>15216</v>
      </c>
    </row>
    <row r="72" spans="1:11" s="20" customFormat="1" ht="37.5" customHeight="1" x14ac:dyDescent="0.2">
      <c r="A72" s="24" t="s">
        <v>133</v>
      </c>
      <c r="B72" s="203" t="s">
        <v>233</v>
      </c>
      <c r="C72" s="204"/>
      <c r="D72" s="102" t="s">
        <v>17</v>
      </c>
      <c r="E72" s="103">
        <v>294049</v>
      </c>
      <c r="F72" s="103"/>
      <c r="G72" s="103">
        <v>294049</v>
      </c>
      <c r="H72" s="103"/>
      <c r="I72" s="108"/>
      <c r="J72" s="106">
        <v>294049</v>
      </c>
      <c r="K72" s="103"/>
    </row>
    <row r="73" spans="1:11" s="20" customFormat="1" ht="39" customHeight="1" x14ac:dyDescent="0.2">
      <c r="A73" s="24" t="s">
        <v>135</v>
      </c>
      <c r="B73" s="203" t="s">
        <v>136</v>
      </c>
      <c r="C73" s="204"/>
      <c r="D73" s="102" t="s">
        <v>17</v>
      </c>
      <c r="E73" s="103">
        <v>1625099</v>
      </c>
      <c r="F73" s="103"/>
      <c r="G73" s="103">
        <v>1625099</v>
      </c>
      <c r="H73" s="103"/>
      <c r="I73" s="108"/>
      <c r="J73" s="106">
        <v>1625099</v>
      </c>
      <c r="K73" s="103"/>
    </row>
    <row r="74" spans="1:11" s="20" customFormat="1" ht="39" customHeight="1" x14ac:dyDescent="0.2">
      <c r="A74" s="24" t="s">
        <v>137</v>
      </c>
      <c r="B74" s="124" t="s">
        <v>138</v>
      </c>
      <c r="C74" s="123"/>
      <c r="D74" s="102" t="s">
        <v>17</v>
      </c>
      <c r="E74" s="103">
        <v>2022862</v>
      </c>
      <c r="F74" s="103"/>
      <c r="G74" s="103">
        <v>2022862</v>
      </c>
      <c r="H74" s="103"/>
      <c r="I74" s="108"/>
      <c r="J74" s="106">
        <v>2022862</v>
      </c>
      <c r="K74" s="103"/>
    </row>
    <row r="75" spans="1:11" s="20" customFormat="1" ht="39" customHeight="1" x14ac:dyDescent="0.2">
      <c r="A75" s="24" t="s">
        <v>139</v>
      </c>
      <c r="B75" s="203" t="s">
        <v>140</v>
      </c>
      <c r="C75" s="204"/>
      <c r="D75" s="102" t="s">
        <v>17</v>
      </c>
      <c r="E75" s="103">
        <v>233229</v>
      </c>
      <c r="F75" s="103"/>
      <c r="G75" s="103">
        <v>233229</v>
      </c>
      <c r="H75" s="103"/>
      <c r="I75" s="108"/>
      <c r="J75" s="106">
        <v>233229</v>
      </c>
      <c r="K75" s="103"/>
    </row>
    <row r="76" spans="1:11" s="20" customFormat="1" ht="39" customHeight="1" x14ac:dyDescent="0.2">
      <c r="A76" s="24" t="s">
        <v>141</v>
      </c>
      <c r="B76" s="203" t="s">
        <v>142</v>
      </c>
      <c r="C76" s="204"/>
      <c r="D76" s="102" t="s">
        <v>17</v>
      </c>
      <c r="E76" s="103">
        <v>704818</v>
      </c>
      <c r="F76" s="103"/>
      <c r="G76" s="103">
        <v>704818</v>
      </c>
      <c r="H76" s="103"/>
      <c r="I76" s="108"/>
      <c r="J76" s="106">
        <v>704818</v>
      </c>
      <c r="K76" s="103"/>
    </row>
    <row r="77" spans="1:11" s="20" customFormat="1" ht="39" customHeight="1" x14ac:dyDescent="0.2">
      <c r="A77" s="24" t="s">
        <v>143</v>
      </c>
      <c r="B77" s="124" t="s">
        <v>144</v>
      </c>
      <c r="C77" s="123"/>
      <c r="D77" s="102" t="s">
        <v>17</v>
      </c>
      <c r="E77" s="103">
        <v>432901</v>
      </c>
      <c r="F77" s="103"/>
      <c r="G77" s="103">
        <v>432901</v>
      </c>
      <c r="H77" s="103"/>
      <c r="I77" s="108"/>
      <c r="J77" s="106">
        <v>432901</v>
      </c>
      <c r="K77" s="103"/>
    </row>
    <row r="78" spans="1:11" s="20" customFormat="1" ht="39" customHeight="1" x14ac:dyDescent="0.2">
      <c r="A78" s="24" t="s">
        <v>145</v>
      </c>
      <c r="B78" s="124" t="s">
        <v>146</v>
      </c>
      <c r="C78" s="123"/>
      <c r="D78" s="102" t="s">
        <v>17</v>
      </c>
      <c r="E78" s="103">
        <v>63372</v>
      </c>
      <c r="F78" s="103"/>
      <c r="G78" s="103">
        <v>63372</v>
      </c>
      <c r="H78" s="103"/>
      <c r="I78" s="108"/>
      <c r="J78" s="106">
        <v>63372</v>
      </c>
      <c r="K78" s="103"/>
    </row>
    <row r="79" spans="1:11" s="20" customFormat="1" ht="36.75" customHeight="1" x14ac:dyDescent="0.2">
      <c r="A79" s="24" t="s">
        <v>147</v>
      </c>
      <c r="B79" s="203" t="s">
        <v>148</v>
      </c>
      <c r="C79" s="204" t="s">
        <v>148</v>
      </c>
      <c r="D79" s="102" t="s">
        <v>17</v>
      </c>
      <c r="E79" s="103">
        <v>793104</v>
      </c>
      <c r="F79" s="103"/>
      <c r="G79" s="103">
        <v>793104</v>
      </c>
      <c r="H79" s="103"/>
      <c r="I79" s="108"/>
      <c r="J79" s="106">
        <v>793104</v>
      </c>
      <c r="K79" s="103"/>
    </row>
    <row r="80" spans="1:11" s="20" customFormat="1" ht="36.75" customHeight="1" x14ac:dyDescent="0.2">
      <c r="A80" s="24" t="s">
        <v>244</v>
      </c>
      <c r="B80" s="203" t="s">
        <v>245</v>
      </c>
      <c r="C80" s="204"/>
      <c r="D80" s="102" t="s">
        <v>17</v>
      </c>
      <c r="E80" s="103">
        <v>52567</v>
      </c>
      <c r="F80" s="103"/>
      <c r="G80" s="103">
        <v>52567</v>
      </c>
      <c r="H80" s="103"/>
      <c r="I80" s="108"/>
      <c r="J80" s="164">
        <v>52567</v>
      </c>
      <c r="K80" s="103"/>
    </row>
    <row r="81" spans="1:156" s="20" customFormat="1" ht="61.5" customHeight="1" x14ac:dyDescent="0.2">
      <c r="A81" s="21" t="s">
        <v>149</v>
      </c>
      <c r="B81" s="201" t="s">
        <v>234</v>
      </c>
      <c r="C81" s="202"/>
      <c r="D81" s="101" t="s">
        <v>17</v>
      </c>
      <c r="E81" s="125">
        <v>1824106</v>
      </c>
      <c r="F81" s="98"/>
      <c r="G81" s="125">
        <v>1824106</v>
      </c>
      <c r="H81" s="114"/>
      <c r="I81" s="126"/>
      <c r="J81" s="114">
        <v>1824106</v>
      </c>
      <c r="K81" s="103"/>
    </row>
    <row r="82" spans="1:156" s="20" customFormat="1" ht="36.75" customHeight="1" x14ac:dyDescent="0.4">
      <c r="A82" s="21" t="s">
        <v>151</v>
      </c>
      <c r="B82" s="1" t="s">
        <v>152</v>
      </c>
      <c r="C82" s="127"/>
      <c r="D82" s="101" t="s">
        <v>17</v>
      </c>
      <c r="E82" s="125">
        <v>563482</v>
      </c>
      <c r="F82" s="98"/>
      <c r="G82" s="125">
        <v>563482</v>
      </c>
      <c r="H82" s="114"/>
      <c r="I82" s="126"/>
      <c r="J82" s="106">
        <v>563482</v>
      </c>
      <c r="K82" s="103"/>
    </row>
    <row r="83" spans="1:156" s="20" customFormat="1" ht="36.75" customHeight="1" x14ac:dyDescent="0.4">
      <c r="A83" s="21" t="s">
        <v>153</v>
      </c>
      <c r="B83" s="1" t="s">
        <v>154</v>
      </c>
      <c r="C83" s="127"/>
      <c r="D83" s="101" t="s">
        <v>17</v>
      </c>
      <c r="E83" s="125">
        <v>1260624</v>
      </c>
      <c r="F83" s="98"/>
      <c r="G83" s="125">
        <v>1260624</v>
      </c>
      <c r="H83" s="114"/>
      <c r="I83" s="126"/>
      <c r="J83" s="106">
        <v>1260624</v>
      </c>
      <c r="K83" s="103"/>
    </row>
    <row r="84" spans="1:156" s="20" customFormat="1" ht="60" customHeight="1" x14ac:dyDescent="0.4">
      <c r="A84" s="101" t="s">
        <v>155</v>
      </c>
      <c r="B84" s="219" t="s">
        <v>235</v>
      </c>
      <c r="C84" s="220"/>
      <c r="D84" s="101" t="s">
        <v>17</v>
      </c>
      <c r="E84" s="121">
        <v>308472.52299999999</v>
      </c>
      <c r="F84" s="128"/>
      <c r="G84" s="121">
        <v>308472.52299999999</v>
      </c>
      <c r="H84" s="121"/>
      <c r="I84" s="128"/>
      <c r="J84" s="119">
        <v>29949.333999999999</v>
      </c>
      <c r="K84" s="119">
        <v>278523.18900000001</v>
      </c>
    </row>
    <row r="85" spans="1:156" s="20" customFormat="1" ht="32.25" customHeight="1" x14ac:dyDescent="0.4">
      <c r="A85" s="21" t="s">
        <v>157</v>
      </c>
      <c r="B85" s="1" t="s">
        <v>158</v>
      </c>
      <c r="C85" s="94"/>
      <c r="D85" s="101" t="s">
        <v>17</v>
      </c>
      <c r="E85" s="121">
        <v>13999.431</v>
      </c>
      <c r="F85" s="128"/>
      <c r="G85" s="121">
        <v>13999.431</v>
      </c>
      <c r="H85" s="121"/>
      <c r="I85" s="128"/>
      <c r="J85" s="119">
        <v>0</v>
      </c>
      <c r="K85" s="119">
        <v>13999.431</v>
      </c>
    </row>
    <row r="86" spans="1:156" s="20" customFormat="1" ht="35.25" customHeight="1" x14ac:dyDescent="0.4">
      <c r="A86" s="21" t="s">
        <v>159</v>
      </c>
      <c r="B86" s="1" t="s">
        <v>160</v>
      </c>
      <c r="C86" s="94"/>
      <c r="D86" s="101" t="s">
        <v>17</v>
      </c>
      <c r="E86" s="121">
        <v>20221.357</v>
      </c>
      <c r="F86" s="128"/>
      <c r="G86" s="121">
        <v>20221.357</v>
      </c>
      <c r="H86" s="121"/>
      <c r="I86" s="128"/>
      <c r="J86" s="119">
        <v>2092.7170000000001</v>
      </c>
      <c r="K86" s="119">
        <v>18128.64</v>
      </c>
    </row>
    <row r="87" spans="1:156" s="20" customFormat="1" ht="35.25" customHeight="1" x14ac:dyDescent="0.4">
      <c r="A87" s="21" t="s">
        <v>161</v>
      </c>
      <c r="B87" s="2" t="s">
        <v>162</v>
      </c>
      <c r="C87" s="94"/>
      <c r="D87" s="101" t="s">
        <v>17</v>
      </c>
      <c r="E87" s="121">
        <v>0</v>
      </c>
      <c r="F87" s="128"/>
      <c r="G87" s="121">
        <v>0</v>
      </c>
      <c r="H87" s="121"/>
      <c r="I87" s="128"/>
      <c r="J87" s="119">
        <v>0</v>
      </c>
      <c r="K87" s="119">
        <v>0</v>
      </c>
    </row>
    <row r="88" spans="1:156" s="20" customFormat="1" ht="35.25" customHeight="1" x14ac:dyDescent="0.4">
      <c r="A88" s="21" t="s">
        <v>163</v>
      </c>
      <c r="B88" s="2" t="s">
        <v>164</v>
      </c>
      <c r="C88" s="94"/>
      <c r="D88" s="101" t="s">
        <v>17</v>
      </c>
      <c r="E88" s="121">
        <v>18868.02</v>
      </c>
      <c r="F88" s="128"/>
      <c r="G88" s="121">
        <v>18868.02</v>
      </c>
      <c r="H88" s="121"/>
      <c r="I88" s="128"/>
      <c r="J88" s="119">
        <v>18868.02</v>
      </c>
      <c r="K88" s="119">
        <v>0</v>
      </c>
    </row>
    <row r="89" spans="1:156" s="20" customFormat="1" ht="35.25" customHeight="1" x14ac:dyDescent="0.4">
      <c r="A89" s="21" t="s">
        <v>165</v>
      </c>
      <c r="B89" s="2" t="s">
        <v>236</v>
      </c>
      <c r="C89" s="94"/>
      <c r="D89" s="101" t="s">
        <v>17</v>
      </c>
      <c r="E89" s="121">
        <v>12840</v>
      </c>
      <c r="F89" s="128"/>
      <c r="G89" s="121">
        <v>12840</v>
      </c>
      <c r="H89" s="121"/>
      <c r="I89" s="128"/>
      <c r="J89" s="119">
        <v>0</v>
      </c>
      <c r="K89" s="119">
        <v>12840</v>
      </c>
    </row>
    <row r="90" spans="1:156" s="20" customFormat="1" ht="34.5" customHeight="1" x14ac:dyDescent="0.4">
      <c r="A90" s="21" t="s">
        <v>237</v>
      </c>
      <c r="B90" s="2" t="s">
        <v>166</v>
      </c>
      <c r="C90" s="94"/>
      <c r="D90" s="101" t="s">
        <v>17</v>
      </c>
      <c r="E90" s="121">
        <v>242543.71500000003</v>
      </c>
      <c r="F90" s="128"/>
      <c r="G90" s="121">
        <v>242543.71500000003</v>
      </c>
      <c r="H90" s="121"/>
      <c r="I90" s="129"/>
      <c r="J90" s="119">
        <v>8988.5969999999998</v>
      </c>
      <c r="K90" s="130">
        <v>233555.11800000002</v>
      </c>
    </row>
    <row r="91" spans="1:156" s="47" customFormat="1" ht="48" customHeight="1" x14ac:dyDescent="0.2">
      <c r="A91" s="17" t="s">
        <v>167</v>
      </c>
      <c r="B91" s="221" t="s">
        <v>168</v>
      </c>
      <c r="C91" s="131" t="s">
        <v>169</v>
      </c>
      <c r="D91" s="100" t="s">
        <v>17</v>
      </c>
      <c r="E91" s="58">
        <v>6443963.7450000048</v>
      </c>
      <c r="F91" s="58"/>
      <c r="G91" s="58">
        <v>6443964</v>
      </c>
      <c r="H91" s="132"/>
      <c r="I91" s="132"/>
      <c r="J91" s="132"/>
      <c r="K91" s="132"/>
    </row>
    <row r="92" spans="1:156" s="47" customFormat="1" ht="45.75" customHeight="1" x14ac:dyDescent="0.2">
      <c r="A92" s="17" t="s">
        <v>170</v>
      </c>
      <c r="B92" s="222"/>
      <c r="C92" s="131" t="s">
        <v>171</v>
      </c>
      <c r="D92" s="100" t="s">
        <v>172</v>
      </c>
      <c r="E92" s="60">
        <v>4.6819900535778487</v>
      </c>
      <c r="F92" s="60"/>
      <c r="G92" s="60">
        <v>4.6819902388531682</v>
      </c>
      <c r="H92" s="17"/>
      <c r="I92" s="17"/>
      <c r="J92" s="17"/>
      <c r="K92" s="17"/>
      <c r="L92" s="157"/>
      <c r="M92" s="225"/>
      <c r="N92" s="226"/>
      <c r="O92" s="225"/>
      <c r="P92" s="226"/>
      <c r="Q92" s="225"/>
      <c r="R92" s="226"/>
      <c r="S92" s="225"/>
      <c r="T92" s="226"/>
      <c r="U92" s="225"/>
      <c r="V92" s="226"/>
      <c r="W92" s="225"/>
      <c r="X92" s="226"/>
      <c r="Y92" s="225"/>
      <c r="Z92" s="226"/>
      <c r="AA92" s="225"/>
      <c r="AB92" s="226"/>
      <c r="AC92" s="225"/>
      <c r="AD92" s="226"/>
      <c r="AE92" s="225"/>
      <c r="AF92" s="226"/>
      <c r="AG92" s="225"/>
      <c r="AH92" s="226"/>
      <c r="AI92" s="225"/>
      <c r="AJ92" s="226"/>
      <c r="AK92" s="225"/>
      <c r="AL92" s="226"/>
      <c r="AM92" s="225"/>
      <c r="AN92" s="226"/>
      <c r="AO92" s="225"/>
      <c r="AP92" s="226"/>
      <c r="AQ92" s="225"/>
      <c r="AR92" s="226"/>
      <c r="AS92" s="225"/>
      <c r="AT92" s="226"/>
      <c r="AU92" s="225"/>
      <c r="AV92" s="226"/>
      <c r="AW92" s="225"/>
      <c r="AX92" s="226"/>
      <c r="AY92" s="225"/>
      <c r="AZ92" s="226"/>
      <c r="BA92" s="225"/>
      <c r="BB92" s="226"/>
      <c r="BC92" s="225"/>
      <c r="BD92" s="226"/>
      <c r="BE92" s="225"/>
      <c r="BF92" s="226"/>
      <c r="BG92" s="225"/>
      <c r="BH92" s="226"/>
      <c r="BI92" s="225"/>
      <c r="BJ92" s="226"/>
      <c r="BK92" s="225"/>
      <c r="BL92" s="226"/>
      <c r="BM92" s="225"/>
      <c r="BN92" s="226"/>
      <c r="BO92" s="225"/>
      <c r="BP92" s="226"/>
      <c r="BQ92" s="225"/>
      <c r="BR92" s="226"/>
      <c r="BS92" s="225"/>
      <c r="BT92" s="226"/>
      <c r="BU92" s="225"/>
      <c r="BV92" s="226"/>
      <c r="BW92" s="225"/>
      <c r="BX92" s="226"/>
      <c r="BY92" s="225"/>
      <c r="BZ92" s="226"/>
      <c r="CA92" s="225"/>
      <c r="CB92" s="226"/>
      <c r="CC92" s="225"/>
      <c r="CD92" s="226"/>
      <c r="CE92" s="225"/>
      <c r="CF92" s="226"/>
      <c r="CG92" s="225"/>
      <c r="CH92" s="226"/>
      <c r="CI92" s="225"/>
      <c r="CJ92" s="226"/>
      <c r="CK92" s="225"/>
      <c r="CL92" s="226"/>
      <c r="CM92" s="225"/>
      <c r="CN92" s="226"/>
      <c r="CO92" s="225"/>
      <c r="CP92" s="226"/>
      <c r="CQ92" s="225"/>
      <c r="CR92" s="226"/>
      <c r="CS92" s="225"/>
      <c r="CT92" s="226"/>
      <c r="CU92" s="225"/>
      <c r="CV92" s="226"/>
      <c r="CW92" s="225"/>
      <c r="CX92" s="226"/>
      <c r="CY92" s="225"/>
      <c r="CZ92" s="226"/>
      <c r="DA92" s="225"/>
      <c r="DB92" s="226"/>
      <c r="DC92" s="225"/>
      <c r="DD92" s="226"/>
      <c r="DE92" s="225"/>
      <c r="DF92" s="226"/>
      <c r="DG92" s="225"/>
      <c r="DH92" s="226"/>
      <c r="DI92" s="225"/>
      <c r="DJ92" s="226"/>
      <c r="DK92" s="225"/>
      <c r="DL92" s="226"/>
      <c r="DM92" s="225"/>
      <c r="DN92" s="226"/>
      <c r="DO92" s="225"/>
      <c r="DP92" s="226"/>
      <c r="DQ92" s="225"/>
      <c r="DR92" s="226"/>
      <c r="DS92" s="225"/>
      <c r="DT92" s="226"/>
      <c r="DU92" s="225"/>
      <c r="DV92" s="226"/>
      <c r="DW92" s="225"/>
      <c r="DX92" s="226"/>
      <c r="DY92" s="225"/>
      <c r="DZ92" s="226"/>
      <c r="EA92" s="225"/>
      <c r="EB92" s="226"/>
      <c r="EC92" s="225"/>
      <c r="ED92" s="226"/>
      <c r="EE92" s="225"/>
      <c r="EF92" s="226"/>
      <c r="EG92" s="225"/>
      <c r="EH92" s="226"/>
      <c r="EI92" s="225"/>
      <c r="EJ92" s="226"/>
      <c r="EK92" s="225"/>
      <c r="EL92" s="226"/>
      <c r="EM92" s="225"/>
      <c r="EN92" s="226"/>
      <c r="EO92" s="225"/>
      <c r="EP92" s="226"/>
      <c r="EQ92" s="225"/>
      <c r="ER92" s="226"/>
      <c r="ES92" s="225"/>
      <c r="ET92" s="226"/>
      <c r="EU92" s="225"/>
      <c r="EV92" s="226"/>
      <c r="EW92" s="225"/>
      <c r="EX92" s="226"/>
      <c r="EY92" s="225"/>
      <c r="EZ92" s="226"/>
    </row>
    <row r="93" spans="1:156" s="47" customFormat="1" ht="45.75" customHeight="1" x14ac:dyDescent="0.2">
      <c r="A93" s="17" t="s">
        <v>173</v>
      </c>
      <c r="B93" s="221" t="s">
        <v>174</v>
      </c>
      <c r="C93" s="131" t="s">
        <v>169</v>
      </c>
      <c r="D93" s="100" t="s">
        <v>17</v>
      </c>
      <c r="E93" s="58">
        <v>6443964</v>
      </c>
      <c r="F93" s="58"/>
      <c r="G93" s="58">
        <v>6443964</v>
      </c>
      <c r="H93" s="17"/>
      <c r="I93" s="17"/>
      <c r="J93" s="17"/>
      <c r="K93" s="17"/>
      <c r="L93" s="136"/>
      <c r="M93" s="135"/>
      <c r="N93" s="136"/>
      <c r="O93" s="135"/>
      <c r="P93" s="136"/>
      <c r="Q93" s="135"/>
      <c r="R93" s="136"/>
      <c r="S93" s="135"/>
      <c r="T93" s="136"/>
      <c r="U93" s="135"/>
      <c r="V93" s="136"/>
      <c r="W93" s="135"/>
      <c r="X93" s="136"/>
      <c r="Y93" s="135"/>
      <c r="Z93" s="136"/>
      <c r="AA93" s="135"/>
      <c r="AB93" s="136"/>
      <c r="AC93" s="135"/>
      <c r="AD93" s="136"/>
      <c r="AE93" s="135"/>
      <c r="AF93" s="136"/>
      <c r="AG93" s="135"/>
      <c r="AH93" s="136"/>
      <c r="AI93" s="135"/>
      <c r="AJ93" s="136"/>
      <c r="AK93" s="135"/>
      <c r="AL93" s="136"/>
      <c r="AM93" s="135"/>
      <c r="AN93" s="136"/>
      <c r="AO93" s="135"/>
      <c r="AP93" s="136"/>
      <c r="AQ93" s="135"/>
      <c r="AR93" s="136"/>
      <c r="AS93" s="135"/>
      <c r="AT93" s="136"/>
      <c r="AU93" s="135"/>
      <c r="AV93" s="136"/>
      <c r="AW93" s="135"/>
      <c r="AX93" s="136"/>
      <c r="AY93" s="135"/>
      <c r="AZ93" s="136"/>
      <c r="BA93" s="135"/>
      <c r="BB93" s="136"/>
      <c r="BC93" s="135"/>
      <c r="BD93" s="136"/>
      <c r="BE93" s="135"/>
      <c r="BF93" s="136"/>
      <c r="BG93" s="135"/>
      <c r="BH93" s="136"/>
      <c r="BI93" s="135"/>
      <c r="BJ93" s="136"/>
      <c r="BK93" s="135"/>
      <c r="BL93" s="136"/>
      <c r="BM93" s="135"/>
      <c r="BN93" s="136"/>
      <c r="BO93" s="135"/>
      <c r="BP93" s="136"/>
      <c r="BQ93" s="135"/>
      <c r="BR93" s="136"/>
      <c r="BS93" s="135"/>
      <c r="BT93" s="136"/>
      <c r="BU93" s="135"/>
      <c r="BV93" s="136"/>
      <c r="BW93" s="135"/>
      <c r="BX93" s="136"/>
      <c r="BY93" s="135"/>
      <c r="BZ93" s="136"/>
      <c r="CA93" s="135"/>
      <c r="CB93" s="136"/>
      <c r="CC93" s="135"/>
      <c r="CD93" s="136"/>
      <c r="CE93" s="135"/>
      <c r="CF93" s="136"/>
      <c r="CG93" s="135"/>
      <c r="CH93" s="136"/>
      <c r="CI93" s="135"/>
      <c r="CJ93" s="136"/>
      <c r="CK93" s="135"/>
      <c r="CL93" s="136"/>
      <c r="CM93" s="135"/>
      <c r="CN93" s="136"/>
      <c r="CO93" s="135"/>
      <c r="CP93" s="136"/>
      <c r="CQ93" s="135"/>
      <c r="CR93" s="136"/>
      <c r="CS93" s="135"/>
      <c r="CT93" s="136"/>
      <c r="CU93" s="135"/>
      <c r="CV93" s="136"/>
      <c r="CW93" s="135"/>
      <c r="CX93" s="136"/>
      <c r="CY93" s="135"/>
      <c r="CZ93" s="136"/>
      <c r="DA93" s="135"/>
      <c r="DB93" s="136"/>
      <c r="DC93" s="135"/>
      <c r="DD93" s="136"/>
      <c r="DE93" s="135"/>
      <c r="DF93" s="136"/>
      <c r="DG93" s="135"/>
      <c r="DH93" s="136"/>
      <c r="DI93" s="135"/>
      <c r="DJ93" s="136"/>
      <c r="DK93" s="135"/>
      <c r="DL93" s="136"/>
      <c r="DM93" s="135"/>
      <c r="DN93" s="136"/>
      <c r="DO93" s="135"/>
      <c r="DP93" s="136"/>
      <c r="DQ93" s="135"/>
      <c r="DR93" s="136"/>
      <c r="DS93" s="135"/>
      <c r="DT93" s="136"/>
      <c r="DU93" s="135"/>
      <c r="DV93" s="136"/>
      <c r="DW93" s="135"/>
      <c r="DX93" s="136"/>
      <c r="DY93" s="135"/>
      <c r="DZ93" s="136"/>
      <c r="EA93" s="135"/>
      <c r="EB93" s="136"/>
      <c r="EC93" s="135"/>
      <c r="ED93" s="136"/>
      <c r="EE93" s="135"/>
      <c r="EF93" s="136"/>
      <c r="EG93" s="135"/>
      <c r="EH93" s="136"/>
      <c r="EI93" s="135"/>
      <c r="EJ93" s="136"/>
      <c r="EK93" s="135"/>
      <c r="EL93" s="136"/>
      <c r="EM93" s="135"/>
      <c r="EN93" s="136"/>
      <c r="EO93" s="135"/>
      <c r="EP93" s="136"/>
      <c r="EQ93" s="135"/>
      <c r="ER93" s="136"/>
      <c r="ES93" s="135"/>
      <c r="ET93" s="136"/>
      <c r="EU93" s="135"/>
      <c r="EV93" s="136"/>
      <c r="EW93" s="135"/>
      <c r="EX93" s="136"/>
      <c r="EY93" s="135"/>
      <c r="EZ93" s="136"/>
    </row>
    <row r="94" spans="1:156" s="47" customFormat="1" ht="45.75" customHeight="1" x14ac:dyDescent="0.2">
      <c r="A94" s="17" t="s">
        <v>175</v>
      </c>
      <c r="B94" s="222"/>
      <c r="C94" s="131" t="s">
        <v>171</v>
      </c>
      <c r="D94" s="100" t="s">
        <v>172</v>
      </c>
      <c r="E94" s="60">
        <v>4.6819902388531682</v>
      </c>
      <c r="F94" s="60"/>
      <c r="G94" s="60">
        <v>4.6819902388531682</v>
      </c>
      <c r="H94" s="17"/>
      <c r="I94" s="17"/>
      <c r="J94" s="17"/>
      <c r="K94" s="17"/>
      <c r="L94" s="136"/>
      <c r="M94" s="135"/>
      <c r="N94" s="136"/>
      <c r="O94" s="135"/>
      <c r="P94" s="136"/>
      <c r="Q94" s="135"/>
      <c r="R94" s="136"/>
      <c r="S94" s="135"/>
      <c r="T94" s="136"/>
      <c r="U94" s="135"/>
      <c r="V94" s="136"/>
      <c r="W94" s="135"/>
      <c r="X94" s="136"/>
      <c r="Y94" s="135"/>
      <c r="Z94" s="136"/>
      <c r="AA94" s="135"/>
      <c r="AB94" s="136"/>
      <c r="AC94" s="135"/>
      <c r="AD94" s="136"/>
      <c r="AE94" s="135"/>
      <c r="AF94" s="136"/>
      <c r="AG94" s="135"/>
      <c r="AH94" s="136"/>
      <c r="AI94" s="135"/>
      <c r="AJ94" s="136"/>
      <c r="AK94" s="135"/>
      <c r="AL94" s="136"/>
      <c r="AM94" s="135"/>
      <c r="AN94" s="136"/>
      <c r="AO94" s="135"/>
      <c r="AP94" s="136"/>
      <c r="AQ94" s="135"/>
      <c r="AR94" s="136"/>
      <c r="AS94" s="135"/>
      <c r="AT94" s="136"/>
      <c r="AU94" s="135"/>
      <c r="AV94" s="136"/>
      <c r="AW94" s="135"/>
      <c r="AX94" s="136"/>
      <c r="AY94" s="135"/>
      <c r="AZ94" s="136"/>
      <c r="BA94" s="135"/>
      <c r="BB94" s="136"/>
      <c r="BC94" s="135"/>
      <c r="BD94" s="136"/>
      <c r="BE94" s="135"/>
      <c r="BF94" s="136"/>
      <c r="BG94" s="135"/>
      <c r="BH94" s="136"/>
      <c r="BI94" s="135"/>
      <c r="BJ94" s="136"/>
      <c r="BK94" s="135"/>
      <c r="BL94" s="136"/>
      <c r="BM94" s="135"/>
      <c r="BN94" s="136"/>
      <c r="BO94" s="135"/>
      <c r="BP94" s="136"/>
      <c r="BQ94" s="135"/>
      <c r="BR94" s="136"/>
      <c r="BS94" s="135"/>
      <c r="BT94" s="136"/>
      <c r="BU94" s="135"/>
      <c r="BV94" s="136"/>
      <c r="BW94" s="135"/>
      <c r="BX94" s="136"/>
      <c r="BY94" s="135"/>
      <c r="BZ94" s="136"/>
      <c r="CA94" s="135"/>
      <c r="CB94" s="136"/>
      <c r="CC94" s="135"/>
      <c r="CD94" s="136"/>
      <c r="CE94" s="135"/>
      <c r="CF94" s="136"/>
      <c r="CG94" s="135"/>
      <c r="CH94" s="136"/>
      <c r="CI94" s="135"/>
      <c r="CJ94" s="136"/>
      <c r="CK94" s="135"/>
      <c r="CL94" s="136"/>
      <c r="CM94" s="135"/>
      <c r="CN94" s="136"/>
      <c r="CO94" s="135"/>
      <c r="CP94" s="136"/>
      <c r="CQ94" s="135"/>
      <c r="CR94" s="136"/>
      <c r="CS94" s="135"/>
      <c r="CT94" s="136"/>
      <c r="CU94" s="135"/>
      <c r="CV94" s="136"/>
      <c r="CW94" s="135"/>
      <c r="CX94" s="136"/>
      <c r="CY94" s="135"/>
      <c r="CZ94" s="136"/>
      <c r="DA94" s="135"/>
      <c r="DB94" s="136"/>
      <c r="DC94" s="135"/>
      <c r="DD94" s="136"/>
      <c r="DE94" s="135"/>
      <c r="DF94" s="136"/>
      <c r="DG94" s="135"/>
      <c r="DH94" s="136"/>
      <c r="DI94" s="135"/>
      <c r="DJ94" s="136"/>
      <c r="DK94" s="135"/>
      <c r="DL94" s="136"/>
      <c r="DM94" s="135"/>
      <c r="DN94" s="136"/>
      <c r="DO94" s="135"/>
      <c r="DP94" s="136"/>
      <c r="DQ94" s="135"/>
      <c r="DR94" s="136"/>
      <c r="DS94" s="135"/>
      <c r="DT94" s="136"/>
      <c r="DU94" s="135"/>
      <c r="DV94" s="136"/>
      <c r="DW94" s="135"/>
      <c r="DX94" s="136"/>
      <c r="DY94" s="135"/>
      <c r="DZ94" s="136"/>
      <c r="EA94" s="135"/>
      <c r="EB94" s="136"/>
      <c r="EC94" s="135"/>
      <c r="ED94" s="136"/>
      <c r="EE94" s="135"/>
      <c r="EF94" s="136"/>
      <c r="EG94" s="135"/>
      <c r="EH94" s="136"/>
      <c r="EI94" s="135"/>
      <c r="EJ94" s="136"/>
      <c r="EK94" s="135"/>
      <c r="EL94" s="136"/>
      <c r="EM94" s="135"/>
      <c r="EN94" s="136"/>
      <c r="EO94" s="135"/>
      <c r="EP94" s="136"/>
      <c r="EQ94" s="135"/>
      <c r="ER94" s="136"/>
      <c r="ES94" s="135"/>
      <c r="ET94" s="136"/>
      <c r="EU94" s="135"/>
      <c r="EV94" s="136"/>
      <c r="EW94" s="135"/>
      <c r="EX94" s="136"/>
      <c r="EY94" s="135"/>
      <c r="EZ94" s="136"/>
    </row>
    <row r="95" spans="1:156" s="20" customFormat="1" ht="56.25" customHeight="1" x14ac:dyDescent="0.2">
      <c r="A95" s="21" t="s">
        <v>176</v>
      </c>
      <c r="B95" s="227" t="s">
        <v>177</v>
      </c>
      <c r="C95" s="228"/>
      <c r="D95" s="101" t="s">
        <v>17</v>
      </c>
      <c r="E95" s="129">
        <v>119432646.73199999</v>
      </c>
      <c r="F95" s="129"/>
      <c r="G95" s="129">
        <v>119432646.73199999</v>
      </c>
      <c r="H95" s="99"/>
      <c r="I95" s="99"/>
      <c r="J95" s="126"/>
      <c r="K95" s="126"/>
    </row>
    <row r="96" spans="1:156" s="47" customFormat="1" ht="44.25" customHeight="1" x14ac:dyDescent="0.2">
      <c r="A96" s="229"/>
      <c r="B96" s="229"/>
      <c r="C96" s="229"/>
      <c r="D96" s="229"/>
      <c r="E96" s="229"/>
      <c r="F96" s="229"/>
      <c r="G96" s="229"/>
      <c r="H96" s="229"/>
      <c r="I96" s="229"/>
      <c r="J96" s="229"/>
      <c r="K96" s="229"/>
    </row>
    <row r="97" spans="1:11" s="47" customFormat="1" ht="44.25" customHeight="1" x14ac:dyDescent="0.2">
      <c r="A97" s="137"/>
      <c r="B97" s="138"/>
      <c r="C97" s="138"/>
      <c r="D97" s="139"/>
      <c r="E97" s="140"/>
      <c r="F97" s="139"/>
      <c r="G97" s="141"/>
      <c r="H97" s="139"/>
      <c r="I97" s="139"/>
      <c r="J97" s="142"/>
      <c r="K97" s="142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30"/>
      <c r="J101" s="230"/>
      <c r="K101" s="230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31"/>
      <c r="B103" s="231"/>
      <c r="C103" s="231"/>
      <c r="D103" s="74" t="s">
        <v>185</v>
      </c>
      <c r="E103" s="74"/>
      <c r="F103" s="74"/>
      <c r="G103" s="74"/>
      <c r="H103" s="74"/>
      <c r="I103" s="143"/>
      <c r="J103" s="143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144"/>
      <c r="J104" s="143"/>
      <c r="K104" s="74" t="s">
        <v>249</v>
      </c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32"/>
      <c r="J111" s="233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  <row r="377" spans="1:2" x14ac:dyDescent="0.25">
      <c r="A377" s="146"/>
      <c r="B377" s="146"/>
    </row>
    <row r="378" spans="1:2" x14ac:dyDescent="0.25">
      <c r="A378" s="146"/>
      <c r="B378" s="146"/>
    </row>
  </sheetData>
  <mergeCells count="155"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9:C69"/>
    <mergeCell ref="B56:C56"/>
    <mergeCell ref="B57:C57"/>
    <mergeCell ref="B58:C58"/>
    <mergeCell ref="B59:C59"/>
    <mergeCell ref="B60:C60"/>
    <mergeCell ref="B61:C61"/>
    <mergeCell ref="Q92:R92"/>
    <mergeCell ref="S92:T92"/>
    <mergeCell ref="U92:V92"/>
    <mergeCell ref="B79:C79"/>
    <mergeCell ref="B80:C80"/>
    <mergeCell ref="B81:C81"/>
    <mergeCell ref="B84:C84"/>
    <mergeCell ref="B91:B92"/>
    <mergeCell ref="B70:C70"/>
    <mergeCell ref="B71:C71"/>
    <mergeCell ref="B72:C72"/>
    <mergeCell ref="B73:C73"/>
    <mergeCell ref="B75:C75"/>
    <mergeCell ref="B76:C76"/>
    <mergeCell ref="M92:N92"/>
    <mergeCell ref="O92:P92"/>
    <mergeCell ref="AC92:AD92"/>
    <mergeCell ref="AE92:AF92"/>
    <mergeCell ref="AG92:AH92"/>
    <mergeCell ref="AI92:AJ92"/>
    <mergeCell ref="AK92:AL92"/>
    <mergeCell ref="AM92:AN92"/>
    <mergeCell ref="AO92:AP92"/>
    <mergeCell ref="AQ92:AR92"/>
    <mergeCell ref="AS92:AT92"/>
    <mergeCell ref="DO92:DP92"/>
    <mergeCell ref="BS92:BT92"/>
    <mergeCell ref="BU92:BV92"/>
    <mergeCell ref="BW92:BX92"/>
    <mergeCell ref="BY92:BZ92"/>
    <mergeCell ref="CA92:CB92"/>
    <mergeCell ref="CC92:CD92"/>
    <mergeCell ref="CE92:CF92"/>
    <mergeCell ref="CG92:CH92"/>
    <mergeCell ref="CI92:CJ92"/>
    <mergeCell ref="CK92:CL92"/>
    <mergeCell ref="CM92:CN92"/>
    <mergeCell ref="CO92:CP92"/>
    <mergeCell ref="CW92:CX92"/>
    <mergeCell ref="CY92:CZ92"/>
    <mergeCell ref="DA92:DB92"/>
    <mergeCell ref="DC92:DD92"/>
    <mergeCell ref="DE92:DF92"/>
    <mergeCell ref="DG92:DH92"/>
    <mergeCell ref="DI92:DJ92"/>
    <mergeCell ref="DK92:DL92"/>
    <mergeCell ref="DM92:DN92"/>
    <mergeCell ref="A96:K96"/>
    <mergeCell ref="I101:K101"/>
    <mergeCell ref="A103:C103"/>
    <mergeCell ref="I111:J111"/>
    <mergeCell ref="B93:B94"/>
    <mergeCell ref="B95:C95"/>
    <mergeCell ref="CQ92:CR92"/>
    <mergeCell ref="CS92:CT92"/>
    <mergeCell ref="CU92:CV92"/>
    <mergeCell ref="AU92:AV92"/>
    <mergeCell ref="AW92:AX92"/>
    <mergeCell ref="AY92:AZ92"/>
    <mergeCell ref="BA92:BB92"/>
    <mergeCell ref="BC92:BD92"/>
    <mergeCell ref="BE92:BF92"/>
    <mergeCell ref="BG92:BH92"/>
    <mergeCell ref="BI92:BJ92"/>
    <mergeCell ref="BK92:BL92"/>
    <mergeCell ref="BM92:BN92"/>
    <mergeCell ref="BO92:BP92"/>
    <mergeCell ref="BQ92:BR92"/>
    <mergeCell ref="W92:X92"/>
    <mergeCell ref="Y92:Z92"/>
    <mergeCell ref="AA92:AB92"/>
    <mergeCell ref="DQ92:DR92"/>
    <mergeCell ref="DS92:DT92"/>
    <mergeCell ref="DU92:DV92"/>
    <mergeCell ref="DW92:DX92"/>
    <mergeCell ref="DY92:DZ92"/>
    <mergeCell ref="EA92:EB92"/>
    <mergeCell ref="EC92:ED92"/>
    <mergeCell ref="EE92:EF92"/>
    <mergeCell ref="EG92:EH92"/>
    <mergeCell ref="EI92:EJ92"/>
    <mergeCell ref="EK92:EL92"/>
    <mergeCell ref="EM92:EN92"/>
    <mergeCell ref="EO92:EP92"/>
    <mergeCell ref="EQ92:ER92"/>
    <mergeCell ref="ES92:ET92"/>
    <mergeCell ref="EU92:EV92"/>
    <mergeCell ref="EW92:EX92"/>
    <mergeCell ref="EY92:EZ92"/>
  </mergeCells>
  <conditionalFormatting sqref="H22:K22 I21:K21">
    <cfRule type="expression" dxfId="52" priority="20">
      <formula>ROUND(H21,0)-H21&lt;&gt;0</formula>
    </cfRule>
  </conditionalFormatting>
  <conditionalFormatting sqref="H21">
    <cfRule type="expression" dxfId="51" priority="19">
      <formula>ROUND(H21,0)-H21&lt;&gt;0</formula>
    </cfRule>
  </conditionalFormatting>
  <conditionalFormatting sqref="K15:K19">
    <cfRule type="expression" dxfId="50" priority="18">
      <formula>ROUND(K15,0)-K15&lt;&gt;0</formula>
    </cfRule>
  </conditionalFormatting>
  <conditionalFormatting sqref="J70:J71 J77:K78">
    <cfRule type="expression" dxfId="49" priority="17">
      <formula>ROUND(J70,0)-J70&lt;&gt;0</formula>
    </cfRule>
  </conditionalFormatting>
  <conditionalFormatting sqref="K79">
    <cfRule type="expression" dxfId="48" priority="16">
      <formula>ROUND(K79,0)-K79&lt;&gt;0</formula>
    </cfRule>
  </conditionalFormatting>
  <conditionalFormatting sqref="J79">
    <cfRule type="expression" dxfId="47" priority="15">
      <formula>ROUND(J79,0)-J79&lt;&gt;0</formula>
    </cfRule>
  </conditionalFormatting>
  <conditionalFormatting sqref="J69">
    <cfRule type="expression" dxfId="46" priority="14">
      <formula>ROUND(J69,0)-J69&lt;&gt;0</formula>
    </cfRule>
  </conditionalFormatting>
  <conditionalFormatting sqref="J67:K68">
    <cfRule type="expression" dxfId="45" priority="13">
      <formula>ROUND(J67,0)-J67&lt;&gt;0</formula>
    </cfRule>
  </conditionalFormatting>
  <conditionalFormatting sqref="H24">
    <cfRule type="expression" dxfId="44" priority="12">
      <formula>ROUND(H24,0)-H24&lt;&gt;0</formula>
    </cfRule>
  </conditionalFormatting>
  <conditionalFormatting sqref="H25">
    <cfRule type="expression" dxfId="43" priority="11">
      <formula>ROUND(H25,0)-H25&lt;&gt;0</formula>
    </cfRule>
  </conditionalFormatting>
  <conditionalFormatting sqref="H37:I37 H33:I34 H28:J32">
    <cfRule type="expression" dxfId="42" priority="10">
      <formula>ROUND(H28,0)-H28&lt;&gt;0</formula>
    </cfRule>
  </conditionalFormatting>
  <conditionalFormatting sqref="H36:I36">
    <cfRule type="expression" dxfId="41" priority="9">
      <formula>ROUND(H36,0)-H36&lt;&gt;0</formula>
    </cfRule>
  </conditionalFormatting>
  <conditionalFormatting sqref="J34 J36">
    <cfRule type="expression" dxfId="40" priority="8">
      <formula>ROUND(J34,0)-J34&lt;&gt;0</formula>
    </cfRule>
  </conditionalFormatting>
  <conditionalFormatting sqref="H35:I35">
    <cfRule type="expression" dxfId="39" priority="7">
      <formula>ROUND(H35,0)-H35&lt;&gt;0</formula>
    </cfRule>
  </conditionalFormatting>
  <conditionalFormatting sqref="J35">
    <cfRule type="expression" dxfId="38" priority="6">
      <formula>ROUND(J35,0)-J35&lt;&gt;0</formula>
    </cfRule>
  </conditionalFormatting>
  <conditionalFormatting sqref="J33">
    <cfRule type="expression" dxfId="37" priority="5">
      <formula>ROUND(J33,0)-J33&lt;&gt;0</formula>
    </cfRule>
  </conditionalFormatting>
  <conditionalFormatting sqref="J37">
    <cfRule type="expression" dxfId="36" priority="4">
      <formula>ROUND(J37,0)-J37&lt;&gt;0</formula>
    </cfRule>
  </conditionalFormatting>
  <conditionalFormatting sqref="H15:J19">
    <cfRule type="expression" dxfId="35" priority="3">
      <formula>ROUND(H15,0)-H15&lt;&gt;0</formula>
    </cfRule>
  </conditionalFormatting>
  <conditionalFormatting sqref="K80">
    <cfRule type="expression" dxfId="34" priority="2">
      <formula>ROUND(K80,0)-K80&lt;&gt;0</formula>
    </cfRule>
  </conditionalFormatting>
  <conditionalFormatting sqref="J80">
    <cfRule type="expression" dxfId="33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L378"/>
  <sheetViews>
    <sheetView topLeftCell="B24" zoomScale="50" zoomScaleNormal="50" workbookViewId="0">
      <selection activeCell="J93" sqref="J93"/>
    </sheetView>
  </sheetViews>
  <sheetFormatPr defaultColWidth="9.140625" defaultRowHeight="15" x14ac:dyDescent="0.25"/>
  <cols>
    <col min="1" max="1" width="21.28515625" customWidth="1"/>
    <col min="2" max="2" width="48.85546875" customWidth="1"/>
    <col min="3" max="3" width="96.140625" customWidth="1"/>
    <col min="4" max="4" width="17.28515625" customWidth="1"/>
    <col min="5" max="5" width="50.5703125" customWidth="1"/>
    <col min="6" max="6" width="32.5703125" customWidth="1"/>
    <col min="7" max="7" width="52.42578125" customWidth="1"/>
    <col min="8" max="8" width="43.7109375" customWidth="1"/>
    <col min="9" max="9" width="37.42578125" customWidth="1"/>
    <col min="10" max="10" width="45.5703125" customWidth="1"/>
    <col min="11" max="11" width="48.28515625" customWidth="1"/>
    <col min="12" max="12" width="46.7109375" customWidth="1"/>
    <col min="13" max="13" width="44.42578125" customWidth="1"/>
    <col min="14" max="17" width="43.140625" customWidth="1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197" t="s">
        <v>0</v>
      </c>
      <c r="I2" s="197"/>
      <c r="J2" s="197"/>
      <c r="K2" s="197"/>
    </row>
    <row r="3" spans="1:11" ht="23.25" x14ac:dyDescent="0.35">
      <c r="A3" s="4"/>
      <c r="B3" s="4"/>
      <c r="C3" s="4"/>
      <c r="D3" s="4"/>
      <c r="E3" s="4"/>
      <c r="F3" s="4"/>
      <c r="G3" s="4"/>
      <c r="H3" s="197" t="s">
        <v>1</v>
      </c>
      <c r="I3" s="197"/>
      <c r="J3" s="197"/>
      <c r="K3" s="197"/>
    </row>
    <row r="4" spans="1:11" ht="23.25" x14ac:dyDescent="0.35">
      <c r="A4" s="4"/>
      <c r="B4" s="4"/>
      <c r="C4" s="4"/>
      <c r="D4" s="4"/>
      <c r="E4" s="4"/>
      <c r="F4" s="4"/>
      <c r="G4" s="4"/>
      <c r="H4" s="197" t="s">
        <v>2</v>
      </c>
      <c r="I4" s="197"/>
      <c r="J4" s="197"/>
      <c r="K4" s="197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95"/>
      <c r="J6" s="6"/>
      <c r="K6" s="6"/>
    </row>
    <row r="7" spans="1:11" ht="53.25" x14ac:dyDescent="0.75">
      <c r="A7" s="198" t="s">
        <v>248</v>
      </c>
      <c r="B7" s="198"/>
      <c r="C7" s="198"/>
      <c r="D7" s="198"/>
      <c r="E7" s="199"/>
      <c r="F7" s="199"/>
      <c r="G7" s="199"/>
      <c r="H7" s="199"/>
      <c r="I7" s="199"/>
      <c r="J7" s="199"/>
      <c r="K7" s="199"/>
    </row>
    <row r="8" spans="1:11" ht="51.75" x14ac:dyDescent="0.65">
      <c r="A8" s="198" t="s">
        <v>3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 ht="37.5" customHeight="1" x14ac:dyDescent="0.45">
      <c r="A9" s="200" t="s">
        <v>4</v>
      </c>
      <c r="B9" s="200"/>
      <c r="C9" s="7"/>
      <c r="D9" s="7"/>
      <c r="E9" s="96"/>
      <c r="F9" s="96"/>
      <c r="G9" s="96"/>
      <c r="H9" s="96"/>
      <c r="I9" s="96"/>
      <c r="J9" s="96"/>
      <c r="K9" s="97">
        <v>45839</v>
      </c>
    </row>
    <row r="10" spans="1:11" s="10" customFormat="1" ht="32.25" customHeight="1" x14ac:dyDescent="0.2">
      <c r="A10" s="209" t="s">
        <v>5</v>
      </c>
      <c r="B10" s="211" t="s">
        <v>6</v>
      </c>
      <c r="C10" s="212"/>
      <c r="D10" s="209" t="s">
        <v>7</v>
      </c>
      <c r="E10" s="191" t="s">
        <v>8</v>
      </c>
      <c r="F10" s="192"/>
      <c r="G10" s="192"/>
      <c r="H10" s="192"/>
      <c r="I10" s="192"/>
      <c r="J10" s="192"/>
      <c r="K10" s="193"/>
    </row>
    <row r="11" spans="1:11" s="10" customFormat="1" ht="114.75" customHeight="1" x14ac:dyDescent="0.2">
      <c r="A11" s="210"/>
      <c r="B11" s="213"/>
      <c r="C11" s="214"/>
      <c r="D11" s="210"/>
      <c r="E11" s="11" t="s">
        <v>9</v>
      </c>
      <c r="F11" s="11" t="s">
        <v>10</v>
      </c>
      <c r="G11" s="98" t="s">
        <v>11</v>
      </c>
      <c r="H11" s="98" t="s">
        <v>12</v>
      </c>
      <c r="I11" s="98" t="s">
        <v>13</v>
      </c>
      <c r="J11" s="98" t="s">
        <v>14</v>
      </c>
      <c r="K11" s="98" t="s">
        <v>15</v>
      </c>
    </row>
    <row r="12" spans="1:11" s="10" customFormat="1" ht="25.5" hidden="1" customHeight="1" x14ac:dyDescent="0.4">
      <c r="A12" s="11">
        <v>1</v>
      </c>
      <c r="B12" s="194">
        <v>2</v>
      </c>
      <c r="C12" s="194"/>
      <c r="D12" s="11">
        <v>3</v>
      </c>
      <c r="E12" s="15">
        <v>4</v>
      </c>
      <c r="F12" s="15">
        <v>5</v>
      </c>
      <c r="G12" s="11">
        <v>6</v>
      </c>
      <c r="H12" s="11">
        <v>7</v>
      </c>
      <c r="I12" s="11">
        <v>8</v>
      </c>
      <c r="J12" s="11">
        <v>9</v>
      </c>
      <c r="K12" s="11">
        <v>10</v>
      </c>
    </row>
    <row r="13" spans="1:11" s="20" customFormat="1" ht="62.25" customHeight="1" x14ac:dyDescent="0.2">
      <c r="A13" s="17">
        <v>1</v>
      </c>
      <c r="B13" s="195" t="s">
        <v>190</v>
      </c>
      <c r="C13" s="196"/>
      <c r="D13" s="100" t="s">
        <v>17</v>
      </c>
      <c r="E13" s="19">
        <v>132610565</v>
      </c>
      <c r="F13" s="19"/>
      <c r="G13" s="19">
        <v>132610565</v>
      </c>
      <c r="H13" s="19">
        <v>105434591</v>
      </c>
      <c r="I13" s="19">
        <v>1560395</v>
      </c>
      <c r="J13" s="19">
        <v>25615579</v>
      </c>
      <c r="K13" s="19"/>
    </row>
    <row r="14" spans="1:11" s="20" customFormat="1" ht="65.25" customHeight="1" x14ac:dyDescent="0.2">
      <c r="A14" s="21" t="s">
        <v>18</v>
      </c>
      <c r="B14" s="201" t="s">
        <v>191</v>
      </c>
      <c r="C14" s="202"/>
      <c r="D14" s="101" t="s">
        <v>17</v>
      </c>
      <c r="E14" s="23">
        <v>86593396</v>
      </c>
      <c r="F14" s="23"/>
      <c r="G14" s="23">
        <v>86593396</v>
      </c>
      <c r="H14" s="23">
        <v>76806933</v>
      </c>
      <c r="I14" s="23">
        <v>1560395</v>
      </c>
      <c r="J14" s="23">
        <v>8226068</v>
      </c>
      <c r="K14" s="23"/>
    </row>
    <row r="15" spans="1:11" s="20" customFormat="1" ht="63.75" customHeight="1" x14ac:dyDescent="0.2">
      <c r="A15" s="24" t="s">
        <v>20</v>
      </c>
      <c r="B15" s="203" t="s">
        <v>192</v>
      </c>
      <c r="C15" s="204"/>
      <c r="D15" s="102" t="s">
        <v>17</v>
      </c>
      <c r="E15" s="103">
        <v>9593563</v>
      </c>
      <c r="F15" s="103"/>
      <c r="G15" s="103">
        <v>9593563</v>
      </c>
      <c r="H15" s="104">
        <v>8356018</v>
      </c>
      <c r="I15" s="105"/>
      <c r="J15" s="104">
        <v>1237545</v>
      </c>
      <c r="K15" s="103"/>
    </row>
    <row r="16" spans="1:11" s="20" customFormat="1" ht="61.5" customHeight="1" x14ac:dyDescent="0.2">
      <c r="A16" s="24" t="s">
        <v>22</v>
      </c>
      <c r="B16" s="203" t="s">
        <v>193</v>
      </c>
      <c r="C16" s="204"/>
      <c r="D16" s="102" t="s">
        <v>17</v>
      </c>
      <c r="E16" s="103">
        <v>51366346</v>
      </c>
      <c r="F16" s="103"/>
      <c r="G16" s="103">
        <v>51366346</v>
      </c>
      <c r="H16" s="104">
        <v>48089740</v>
      </c>
      <c r="I16" s="104">
        <v>1560395</v>
      </c>
      <c r="J16" s="104">
        <v>1716211</v>
      </c>
      <c r="K16" s="106"/>
    </row>
    <row r="17" spans="1:12" s="20" customFormat="1" ht="59.25" customHeight="1" x14ac:dyDescent="0.2">
      <c r="A17" s="24" t="s">
        <v>24</v>
      </c>
      <c r="B17" s="205" t="s">
        <v>194</v>
      </c>
      <c r="C17" s="206"/>
      <c r="D17" s="102" t="s">
        <v>17</v>
      </c>
      <c r="E17" s="103">
        <v>11969528</v>
      </c>
      <c r="F17" s="103"/>
      <c r="G17" s="103">
        <v>11969528</v>
      </c>
      <c r="H17" s="106">
        <v>11969528</v>
      </c>
      <c r="I17" s="103"/>
      <c r="J17" s="103"/>
      <c r="K17" s="103"/>
    </row>
    <row r="18" spans="1:12" s="20" customFormat="1" ht="59.25" customHeight="1" x14ac:dyDescent="0.2">
      <c r="A18" s="24" t="s">
        <v>26</v>
      </c>
      <c r="B18" s="203" t="s">
        <v>195</v>
      </c>
      <c r="C18" s="204"/>
      <c r="D18" s="102" t="s">
        <v>17</v>
      </c>
      <c r="E18" s="103">
        <v>13405108</v>
      </c>
      <c r="F18" s="103"/>
      <c r="G18" s="103">
        <v>13405108</v>
      </c>
      <c r="H18" s="106">
        <v>8132796</v>
      </c>
      <c r="I18" s="103"/>
      <c r="J18" s="107">
        <v>5272312</v>
      </c>
      <c r="K18" s="103"/>
    </row>
    <row r="19" spans="1:12" s="20" customFormat="1" ht="85.5" customHeight="1" x14ac:dyDescent="0.2">
      <c r="A19" s="24" t="s">
        <v>28</v>
      </c>
      <c r="B19" s="207" t="s">
        <v>196</v>
      </c>
      <c r="C19" s="208"/>
      <c r="D19" s="102" t="s">
        <v>17</v>
      </c>
      <c r="E19" s="103">
        <v>258851</v>
      </c>
      <c r="F19" s="103"/>
      <c r="G19" s="103">
        <v>258851</v>
      </c>
      <c r="H19" s="106">
        <v>258851</v>
      </c>
      <c r="I19" s="103"/>
      <c r="J19" s="103"/>
      <c r="K19" s="103"/>
    </row>
    <row r="20" spans="1:12" s="20" customFormat="1" ht="62.25" customHeight="1" x14ac:dyDescent="0.2">
      <c r="A20" s="21" t="s">
        <v>30</v>
      </c>
      <c r="B20" s="201" t="s">
        <v>197</v>
      </c>
      <c r="C20" s="202"/>
      <c r="D20" s="101" t="s">
        <v>17</v>
      </c>
      <c r="E20" s="28">
        <v>11668655</v>
      </c>
      <c r="F20" s="28"/>
      <c r="G20" s="23">
        <v>11668655</v>
      </c>
      <c r="H20" s="23">
        <v>11668655</v>
      </c>
      <c r="I20" s="23"/>
      <c r="J20" s="23"/>
      <c r="K20" s="23"/>
    </row>
    <row r="21" spans="1:12" s="20" customFormat="1" ht="56.25" customHeight="1" x14ac:dyDescent="0.2">
      <c r="A21" s="24" t="s">
        <v>32</v>
      </c>
      <c r="B21" s="203" t="s">
        <v>198</v>
      </c>
      <c r="C21" s="204"/>
      <c r="D21" s="102" t="s">
        <v>17</v>
      </c>
      <c r="E21" s="103">
        <v>11668655</v>
      </c>
      <c r="F21" s="103"/>
      <c r="G21" s="103">
        <v>11668655</v>
      </c>
      <c r="H21" s="106">
        <v>11668655</v>
      </c>
      <c r="I21" s="103"/>
      <c r="J21" s="103"/>
      <c r="K21" s="103"/>
    </row>
    <row r="22" spans="1:12" s="20" customFormat="1" ht="62.25" customHeight="1" x14ac:dyDescent="0.2">
      <c r="A22" s="24" t="s">
        <v>34</v>
      </c>
      <c r="B22" s="203" t="s">
        <v>199</v>
      </c>
      <c r="C22" s="204"/>
      <c r="D22" s="102" t="s">
        <v>17</v>
      </c>
      <c r="E22" s="103"/>
      <c r="F22" s="103"/>
      <c r="G22" s="103"/>
      <c r="H22" s="103"/>
      <c r="I22" s="103"/>
      <c r="J22" s="103"/>
      <c r="K22" s="103"/>
    </row>
    <row r="23" spans="1:12" s="20" customFormat="1" ht="78.75" customHeight="1" x14ac:dyDescent="0.2">
      <c r="A23" s="21" t="s">
        <v>36</v>
      </c>
      <c r="B23" s="201" t="s">
        <v>200</v>
      </c>
      <c r="C23" s="202"/>
      <c r="D23" s="101" t="s">
        <v>17</v>
      </c>
      <c r="E23" s="28">
        <v>6215024</v>
      </c>
      <c r="F23" s="28"/>
      <c r="G23" s="23">
        <v>6215024</v>
      </c>
      <c r="H23" s="23">
        <v>6215024</v>
      </c>
      <c r="I23" s="23"/>
      <c r="J23" s="23"/>
      <c r="K23" s="23"/>
    </row>
    <row r="24" spans="1:12" s="20" customFormat="1" ht="87.75" customHeight="1" x14ac:dyDescent="0.2">
      <c r="A24" s="24" t="s">
        <v>38</v>
      </c>
      <c r="B24" s="203" t="s">
        <v>201</v>
      </c>
      <c r="C24" s="204"/>
      <c r="D24" s="102" t="s">
        <v>17</v>
      </c>
      <c r="E24" s="103">
        <v>3716798</v>
      </c>
      <c r="F24" s="103"/>
      <c r="G24" s="103">
        <v>3716798</v>
      </c>
      <c r="H24" s="106">
        <v>3716798</v>
      </c>
      <c r="I24" s="103"/>
      <c r="J24" s="103"/>
      <c r="K24" s="103"/>
    </row>
    <row r="25" spans="1:12" s="20" customFormat="1" ht="59.25" customHeight="1" x14ac:dyDescent="0.2">
      <c r="A25" s="24" t="s">
        <v>40</v>
      </c>
      <c r="B25" s="203" t="s">
        <v>202</v>
      </c>
      <c r="C25" s="204"/>
      <c r="D25" s="102" t="s">
        <v>17</v>
      </c>
      <c r="E25" s="103">
        <v>2498226</v>
      </c>
      <c r="F25" s="103"/>
      <c r="G25" s="29">
        <v>2498226</v>
      </c>
      <c r="H25" s="106">
        <v>2498226</v>
      </c>
      <c r="I25" s="103"/>
      <c r="J25" s="103"/>
      <c r="K25" s="103"/>
    </row>
    <row r="26" spans="1:12" s="20" customFormat="1" ht="61.5" customHeight="1" x14ac:dyDescent="0.2">
      <c r="A26" s="24" t="s">
        <v>42</v>
      </c>
      <c r="B26" s="203" t="s">
        <v>203</v>
      </c>
      <c r="C26" s="204"/>
      <c r="D26" s="102" t="s">
        <v>17</v>
      </c>
      <c r="E26" s="103">
        <v>0</v>
      </c>
      <c r="F26" s="103"/>
      <c r="G26" s="29">
        <v>0</v>
      </c>
      <c r="H26" s="103"/>
      <c r="I26" s="103"/>
      <c r="J26" s="103"/>
      <c r="K26" s="103"/>
    </row>
    <row r="27" spans="1:12" s="20" customFormat="1" ht="65.25" customHeight="1" x14ac:dyDescent="0.2">
      <c r="A27" s="21" t="s">
        <v>44</v>
      </c>
      <c r="B27" s="201" t="s">
        <v>204</v>
      </c>
      <c r="C27" s="202"/>
      <c r="D27" s="101" t="s">
        <v>17</v>
      </c>
      <c r="E27" s="28">
        <v>28133490</v>
      </c>
      <c r="F27" s="28"/>
      <c r="G27" s="28">
        <v>28133490</v>
      </c>
      <c r="H27" s="28">
        <v>10743979</v>
      </c>
      <c r="I27" s="28"/>
      <c r="J27" s="28">
        <v>17389511</v>
      </c>
      <c r="K27" s="28"/>
    </row>
    <row r="28" spans="1:12" s="20" customFormat="1" ht="51.75" customHeight="1" x14ac:dyDescent="0.45">
      <c r="A28" s="24" t="s">
        <v>46</v>
      </c>
      <c r="B28" s="203" t="s">
        <v>205</v>
      </c>
      <c r="C28" s="204"/>
      <c r="D28" s="102" t="s">
        <v>17</v>
      </c>
      <c r="E28" s="103">
        <v>14139819</v>
      </c>
      <c r="F28" s="103"/>
      <c r="G28" s="103">
        <v>14139819</v>
      </c>
      <c r="H28" s="103"/>
      <c r="I28" s="103"/>
      <c r="J28" s="106">
        <v>14139819</v>
      </c>
      <c r="K28" s="103"/>
      <c r="L28" s="92"/>
    </row>
    <row r="29" spans="1:12" s="20" customFormat="1" ht="59.25" customHeight="1" x14ac:dyDescent="0.2">
      <c r="A29" s="24" t="s">
        <v>48</v>
      </c>
      <c r="B29" s="205" t="s">
        <v>206</v>
      </c>
      <c r="C29" s="206"/>
      <c r="D29" s="102" t="s">
        <v>17</v>
      </c>
      <c r="E29" s="103">
        <v>73200</v>
      </c>
      <c r="F29" s="103"/>
      <c r="G29" s="103">
        <v>73200</v>
      </c>
      <c r="H29" s="103"/>
      <c r="I29" s="103"/>
      <c r="J29" s="106">
        <v>73200</v>
      </c>
      <c r="K29" s="103"/>
    </row>
    <row r="30" spans="1:12" s="20" customFormat="1" ht="59.25" customHeight="1" x14ac:dyDescent="0.2">
      <c r="A30" s="24" t="s">
        <v>50</v>
      </c>
      <c r="B30" s="205" t="s">
        <v>207</v>
      </c>
      <c r="C30" s="206"/>
      <c r="D30" s="102" t="s">
        <v>17</v>
      </c>
      <c r="E30" s="103">
        <v>798720</v>
      </c>
      <c r="F30" s="103"/>
      <c r="G30" s="103">
        <v>798720</v>
      </c>
      <c r="H30" s="106">
        <v>798720</v>
      </c>
      <c r="I30" s="103"/>
      <c r="J30" s="103"/>
      <c r="K30" s="103"/>
    </row>
    <row r="31" spans="1:12" s="20" customFormat="1" ht="72" customHeight="1" x14ac:dyDescent="0.2">
      <c r="A31" s="24" t="s">
        <v>52</v>
      </c>
      <c r="B31" s="205" t="s">
        <v>208</v>
      </c>
      <c r="C31" s="206"/>
      <c r="D31" s="102" t="s">
        <v>17</v>
      </c>
      <c r="E31" s="103">
        <v>602568</v>
      </c>
      <c r="F31" s="103"/>
      <c r="G31" s="103">
        <v>602568</v>
      </c>
      <c r="H31" s="103"/>
      <c r="I31" s="103"/>
      <c r="J31" s="106">
        <v>602568</v>
      </c>
      <c r="K31" s="103"/>
    </row>
    <row r="32" spans="1:12" s="20" customFormat="1" ht="51.75" customHeight="1" x14ac:dyDescent="0.2">
      <c r="A32" s="24" t="s">
        <v>54</v>
      </c>
      <c r="B32" s="203" t="s">
        <v>209</v>
      </c>
      <c r="C32" s="204"/>
      <c r="D32" s="102" t="s">
        <v>17</v>
      </c>
      <c r="E32" s="103">
        <v>10618765</v>
      </c>
      <c r="F32" s="103"/>
      <c r="G32" s="103">
        <v>10618765</v>
      </c>
      <c r="H32" s="106">
        <v>9945259</v>
      </c>
      <c r="I32" s="103"/>
      <c r="J32" s="106">
        <v>673506</v>
      </c>
      <c r="K32" s="103"/>
    </row>
    <row r="33" spans="1:21" s="20" customFormat="1" ht="45" customHeight="1" x14ac:dyDescent="0.2">
      <c r="A33" s="24" t="s">
        <v>56</v>
      </c>
      <c r="B33" s="203" t="s">
        <v>57</v>
      </c>
      <c r="C33" s="204"/>
      <c r="D33" s="102" t="s">
        <v>17</v>
      </c>
      <c r="E33" s="103">
        <v>0</v>
      </c>
      <c r="F33" s="103"/>
      <c r="G33" s="103">
        <v>0</v>
      </c>
      <c r="H33" s="103"/>
      <c r="I33" s="103"/>
      <c r="J33" s="108">
        <v>0</v>
      </c>
      <c r="K33" s="103"/>
    </row>
    <row r="34" spans="1:21" s="20" customFormat="1" ht="66" customHeight="1" x14ac:dyDescent="0.2">
      <c r="A34" s="24" t="s">
        <v>58</v>
      </c>
      <c r="B34" s="203" t="s">
        <v>210</v>
      </c>
      <c r="C34" s="204"/>
      <c r="D34" s="102" t="s">
        <v>17</v>
      </c>
      <c r="E34" s="103">
        <v>0</v>
      </c>
      <c r="F34" s="103"/>
      <c r="G34" s="103">
        <v>0</v>
      </c>
      <c r="H34" s="103"/>
      <c r="I34" s="103"/>
      <c r="J34" s="109">
        <v>0</v>
      </c>
      <c r="K34" s="103"/>
    </row>
    <row r="35" spans="1:21" s="20" customFormat="1" ht="66" customHeight="1" x14ac:dyDescent="0.2">
      <c r="A35" s="110" t="s">
        <v>60</v>
      </c>
      <c r="B35" s="203" t="s">
        <v>211</v>
      </c>
      <c r="C35" s="204"/>
      <c r="D35" s="111" t="s">
        <v>17</v>
      </c>
      <c r="E35" s="103">
        <v>1214147</v>
      </c>
      <c r="F35" s="103"/>
      <c r="G35" s="103">
        <v>1214147</v>
      </c>
      <c r="H35" s="103"/>
      <c r="I35" s="103"/>
      <c r="J35" s="107">
        <v>1214147</v>
      </c>
      <c r="K35" s="103"/>
    </row>
    <row r="36" spans="1:21" s="20" customFormat="1" ht="66" customHeight="1" x14ac:dyDescent="0.2">
      <c r="A36" s="24" t="s">
        <v>62</v>
      </c>
      <c r="B36" s="203" t="s">
        <v>212</v>
      </c>
      <c r="C36" s="204"/>
      <c r="D36" s="102" t="s">
        <v>17</v>
      </c>
      <c r="E36" s="103">
        <v>2016288</v>
      </c>
      <c r="F36" s="103"/>
      <c r="G36" s="103">
        <v>2016288</v>
      </c>
      <c r="H36" s="103"/>
      <c r="I36" s="103"/>
      <c r="J36" s="107">
        <v>2016288</v>
      </c>
      <c r="K36" s="103"/>
    </row>
    <row r="37" spans="1:21" s="20" customFormat="1" ht="66" customHeight="1" x14ac:dyDescent="0.2">
      <c r="A37" s="24" t="s">
        <v>64</v>
      </c>
      <c r="B37" s="203" t="s">
        <v>243</v>
      </c>
      <c r="C37" s="204"/>
      <c r="D37" s="102" t="s">
        <v>17</v>
      </c>
      <c r="E37" s="103">
        <v>-1330017</v>
      </c>
      <c r="F37" s="103"/>
      <c r="G37" s="103">
        <v>-1330017</v>
      </c>
      <c r="H37" s="103"/>
      <c r="I37" s="103"/>
      <c r="J37" s="112">
        <v>-1330017</v>
      </c>
      <c r="K37" s="103"/>
    </row>
    <row r="38" spans="1:21" s="20" customFormat="1" ht="32.25" customHeight="1" x14ac:dyDescent="0.2">
      <c r="A38" s="17" t="s">
        <v>66</v>
      </c>
      <c r="B38" s="215" t="s">
        <v>67</v>
      </c>
      <c r="C38" s="216"/>
      <c r="D38" s="100" t="s">
        <v>17</v>
      </c>
      <c r="E38" s="34">
        <v>129515178.38600001</v>
      </c>
      <c r="F38" s="35">
        <v>0</v>
      </c>
      <c r="G38" s="35">
        <v>129515178.38600001</v>
      </c>
      <c r="H38" s="35">
        <v>2134958.5210000002</v>
      </c>
      <c r="I38" s="35">
        <v>2075.7600000000002</v>
      </c>
      <c r="J38" s="35">
        <v>39774880.302000009</v>
      </c>
      <c r="K38" s="35">
        <v>87603263.802999988</v>
      </c>
    </row>
    <row r="39" spans="1:21" s="20" customFormat="1" ht="32.25" customHeight="1" x14ac:dyDescent="0.2">
      <c r="A39" s="21" t="s">
        <v>68</v>
      </c>
      <c r="B39" s="217" t="s">
        <v>213</v>
      </c>
      <c r="C39" s="218"/>
      <c r="D39" s="113" t="s">
        <v>17</v>
      </c>
      <c r="E39" s="37">
        <v>118697226.78200001</v>
      </c>
      <c r="F39" s="38">
        <v>0</v>
      </c>
      <c r="G39" s="38">
        <v>118697226.78200001</v>
      </c>
      <c r="H39" s="38">
        <v>2134958.5210000002</v>
      </c>
      <c r="I39" s="38">
        <v>2075.7600000000002</v>
      </c>
      <c r="J39" s="38">
        <v>29221167.674000006</v>
      </c>
      <c r="K39" s="38">
        <v>87339024.826999992</v>
      </c>
    </row>
    <row r="40" spans="1:21" s="20" customFormat="1" ht="59.25" customHeight="1" x14ac:dyDescent="0.2">
      <c r="A40" s="21" t="s">
        <v>70</v>
      </c>
      <c r="B40" s="201" t="s">
        <v>71</v>
      </c>
      <c r="C40" s="202"/>
      <c r="D40" s="115" t="s">
        <v>17</v>
      </c>
      <c r="E40" s="116"/>
      <c r="F40" s="117"/>
      <c r="G40" s="116"/>
      <c r="H40" s="117"/>
      <c r="I40" s="117"/>
      <c r="J40" s="116"/>
      <c r="K40" s="116"/>
    </row>
    <row r="41" spans="1:21" s="43" customFormat="1" ht="39" customHeight="1" x14ac:dyDescent="0.3">
      <c r="A41" s="24" t="s">
        <v>72</v>
      </c>
      <c r="B41" s="203" t="s">
        <v>214</v>
      </c>
      <c r="C41" s="204"/>
      <c r="D41" s="102" t="s">
        <v>17</v>
      </c>
      <c r="E41" s="116"/>
      <c r="F41" s="117"/>
      <c r="G41" s="116"/>
      <c r="H41" s="117"/>
      <c r="I41" s="117"/>
      <c r="J41" s="116"/>
      <c r="K41" s="116"/>
    </row>
    <row r="42" spans="1:21" s="20" customFormat="1" ht="67.5" customHeight="1" x14ac:dyDescent="0.2">
      <c r="A42" s="21" t="s">
        <v>74</v>
      </c>
      <c r="B42" s="201" t="s">
        <v>215</v>
      </c>
      <c r="C42" s="202"/>
      <c r="D42" s="118" t="s">
        <v>17</v>
      </c>
      <c r="E42" s="38">
        <v>118697226.78200001</v>
      </c>
      <c r="F42" s="38">
        <v>0</v>
      </c>
      <c r="G42" s="38">
        <v>118697226.78200001</v>
      </c>
      <c r="H42" s="38">
        <v>2134958.5210000002</v>
      </c>
      <c r="I42" s="38">
        <v>2075.7600000000002</v>
      </c>
      <c r="J42" s="38">
        <v>29221167.674000006</v>
      </c>
      <c r="K42" s="38">
        <v>87339024.826999992</v>
      </c>
    </row>
    <row r="43" spans="1:21" s="20" customFormat="1" ht="91.5" customHeight="1" x14ac:dyDescent="0.2">
      <c r="A43" s="21" t="s">
        <v>76</v>
      </c>
      <c r="B43" s="201" t="s">
        <v>77</v>
      </c>
      <c r="C43" s="202"/>
      <c r="D43" s="101" t="s">
        <v>17</v>
      </c>
      <c r="E43" s="37">
        <v>112992117.57799999</v>
      </c>
      <c r="F43" s="38">
        <v>0</v>
      </c>
      <c r="G43" s="38">
        <v>112992117.57799999</v>
      </c>
      <c r="H43" s="38">
        <v>2134958.5210000002</v>
      </c>
      <c r="I43" s="38">
        <v>2075.7600000000002</v>
      </c>
      <c r="J43" s="38">
        <v>23960949.344000004</v>
      </c>
      <c r="K43" s="38">
        <v>86894133.952999994</v>
      </c>
    </row>
    <row r="44" spans="1:21" s="20" customFormat="1" ht="52.5" customHeight="1" x14ac:dyDescent="0.2">
      <c r="A44" s="110" t="s">
        <v>78</v>
      </c>
      <c r="B44" s="205" t="s">
        <v>216</v>
      </c>
      <c r="C44" s="206"/>
      <c r="D44" s="111" t="s">
        <v>17</v>
      </c>
      <c r="E44" s="119">
        <v>20469069.942999996</v>
      </c>
      <c r="F44" s="119"/>
      <c r="G44" s="119">
        <v>20469069.942999996</v>
      </c>
      <c r="H44" s="119"/>
      <c r="I44" s="119"/>
      <c r="J44" s="120">
        <v>1996181.639</v>
      </c>
      <c r="K44" s="120">
        <v>18472888.303999998</v>
      </c>
      <c r="L44" s="119"/>
      <c r="M44" s="119"/>
      <c r="N44" s="119"/>
      <c r="O44" s="119"/>
      <c r="P44" s="119"/>
      <c r="Q44" s="119"/>
    </row>
    <row r="45" spans="1:21" s="20" customFormat="1" ht="52.5" customHeight="1" x14ac:dyDescent="0.2">
      <c r="A45" s="110" t="s">
        <v>80</v>
      </c>
      <c r="B45" s="205" t="s">
        <v>217</v>
      </c>
      <c r="C45" s="206"/>
      <c r="D45" s="111" t="s">
        <v>17</v>
      </c>
      <c r="E45" s="119">
        <v>920028.03899999999</v>
      </c>
      <c r="F45" s="119"/>
      <c r="G45" s="119">
        <v>920028.03899999999</v>
      </c>
      <c r="H45" s="119"/>
      <c r="I45" s="119"/>
      <c r="J45" s="120">
        <v>145462.595</v>
      </c>
      <c r="K45" s="120">
        <v>774565.44400000002</v>
      </c>
      <c r="L45" s="119"/>
      <c r="M45" s="119"/>
      <c r="N45" s="119"/>
      <c r="O45" s="119"/>
      <c r="P45" s="119"/>
      <c r="Q45" s="119"/>
    </row>
    <row r="46" spans="1:21" s="20" customFormat="1" ht="58.5" customHeight="1" x14ac:dyDescent="0.2">
      <c r="A46" s="110" t="s">
        <v>82</v>
      </c>
      <c r="B46" s="205" t="s">
        <v>218</v>
      </c>
      <c r="C46" s="206"/>
      <c r="D46" s="111" t="s">
        <v>17</v>
      </c>
      <c r="E46" s="119">
        <v>46667962.041999996</v>
      </c>
      <c r="F46" s="119"/>
      <c r="G46" s="119">
        <v>46667962.041999996</v>
      </c>
      <c r="H46" s="119"/>
      <c r="I46" s="120">
        <v>2075.7600000000002</v>
      </c>
      <c r="J46" s="120">
        <v>14374353.622000001</v>
      </c>
      <c r="K46" s="120">
        <v>32291532.659999996</v>
      </c>
      <c r="L46" s="119"/>
      <c r="M46" s="119"/>
      <c r="N46" s="119"/>
      <c r="O46" s="119"/>
      <c r="P46" s="119"/>
      <c r="Q46" s="119"/>
      <c r="R46" s="10"/>
      <c r="S46" s="10"/>
      <c r="T46" s="10"/>
      <c r="U46" s="10"/>
    </row>
    <row r="47" spans="1:21" s="20" customFormat="1" ht="57" customHeight="1" x14ac:dyDescent="0.2">
      <c r="A47" s="110" t="s">
        <v>84</v>
      </c>
      <c r="B47" s="205" t="s">
        <v>219</v>
      </c>
      <c r="C47" s="206"/>
      <c r="D47" s="111" t="s">
        <v>17</v>
      </c>
      <c r="E47" s="119">
        <v>11186901.079000002</v>
      </c>
      <c r="F47" s="119"/>
      <c r="G47" s="119">
        <v>11186901.079000002</v>
      </c>
      <c r="H47" s="119"/>
      <c r="I47" s="119"/>
      <c r="J47" s="120">
        <v>1612448.9469999999</v>
      </c>
      <c r="K47" s="120">
        <v>9574452.1320000011</v>
      </c>
      <c r="L47" s="119"/>
      <c r="M47" s="119"/>
      <c r="N47" s="119"/>
      <c r="O47" s="119"/>
      <c r="P47" s="119"/>
      <c r="Q47" s="119"/>
    </row>
    <row r="48" spans="1:21" s="20" customFormat="1" ht="54.75" customHeight="1" x14ac:dyDescent="0.2">
      <c r="A48" s="24" t="s">
        <v>86</v>
      </c>
      <c r="B48" s="203" t="s">
        <v>220</v>
      </c>
      <c r="C48" s="204"/>
      <c r="D48" s="102" t="s">
        <v>17</v>
      </c>
      <c r="E48" s="119">
        <v>7666801.0599999996</v>
      </c>
      <c r="F48" s="119"/>
      <c r="G48" s="119">
        <v>7666801.0599999996</v>
      </c>
      <c r="H48" s="119"/>
      <c r="I48" s="119"/>
      <c r="J48" s="120">
        <v>217619.01</v>
      </c>
      <c r="K48" s="120">
        <v>7449182.0499999998</v>
      </c>
      <c r="L48" s="119"/>
      <c r="M48" s="119"/>
      <c r="N48" s="119"/>
      <c r="O48" s="119"/>
      <c r="P48" s="119"/>
      <c r="Q48" s="119"/>
    </row>
    <row r="49" spans="1:17" s="20" customFormat="1" ht="54.75" customHeight="1" x14ac:dyDescent="0.2">
      <c r="A49" s="24" t="s">
        <v>88</v>
      </c>
      <c r="B49" s="203" t="s">
        <v>221</v>
      </c>
      <c r="C49" s="204"/>
      <c r="D49" s="102" t="s">
        <v>17</v>
      </c>
      <c r="E49" s="119">
        <v>2558.3420000000001</v>
      </c>
      <c r="F49" s="119"/>
      <c r="G49" s="119">
        <v>2558.3420000000001</v>
      </c>
      <c r="H49" s="119"/>
      <c r="I49" s="119"/>
      <c r="J49" s="119"/>
      <c r="K49" s="120">
        <v>2558.3420000000001</v>
      </c>
      <c r="L49" s="119"/>
      <c r="M49" s="119"/>
      <c r="N49" s="119"/>
      <c r="O49" s="119"/>
      <c r="P49" s="119"/>
      <c r="Q49" s="119"/>
    </row>
    <row r="50" spans="1:17" s="20" customFormat="1" ht="60.75" customHeight="1" x14ac:dyDescent="0.2">
      <c r="A50" s="24" t="s">
        <v>90</v>
      </c>
      <c r="B50" s="203" t="s">
        <v>222</v>
      </c>
      <c r="C50" s="204"/>
      <c r="D50" s="102" t="s">
        <v>17</v>
      </c>
      <c r="E50" s="119">
        <v>31240.598999999998</v>
      </c>
      <c r="F50" s="119"/>
      <c r="G50" s="119">
        <v>31240.598999999998</v>
      </c>
      <c r="H50" s="119"/>
      <c r="I50" s="119"/>
      <c r="J50" s="119"/>
      <c r="K50" s="120">
        <v>31240.598999999998</v>
      </c>
      <c r="L50" s="119"/>
      <c r="M50" s="119"/>
      <c r="N50" s="119"/>
      <c r="O50" s="119"/>
      <c r="P50" s="119"/>
      <c r="Q50" s="119"/>
    </row>
    <row r="51" spans="1:17" s="20" customFormat="1" ht="54.75" customHeight="1" x14ac:dyDescent="0.2">
      <c r="A51" s="24" t="s">
        <v>92</v>
      </c>
      <c r="B51" s="203" t="s">
        <v>223</v>
      </c>
      <c r="C51" s="204"/>
      <c r="D51" s="102" t="s">
        <v>17</v>
      </c>
      <c r="E51" s="119">
        <v>8967238.4539999999</v>
      </c>
      <c r="F51" s="119"/>
      <c r="G51" s="119">
        <v>8967238.4539999999</v>
      </c>
      <c r="H51" s="120">
        <v>500</v>
      </c>
      <c r="I51" s="120"/>
      <c r="J51" s="120">
        <v>3618712.6869999999</v>
      </c>
      <c r="K51" s="120">
        <v>5348025.767</v>
      </c>
      <c r="L51" s="119"/>
      <c r="M51" s="119"/>
      <c r="N51" s="119"/>
      <c r="O51" s="119"/>
      <c r="P51" s="119"/>
      <c r="Q51" s="119"/>
    </row>
    <row r="52" spans="1:17" s="20" customFormat="1" ht="65.25" customHeight="1" x14ac:dyDescent="0.2">
      <c r="A52" s="24" t="s">
        <v>94</v>
      </c>
      <c r="B52" s="203" t="s">
        <v>224</v>
      </c>
      <c r="C52" s="204"/>
      <c r="D52" s="102" t="s">
        <v>17</v>
      </c>
      <c r="E52" s="119">
        <v>875764.78700000001</v>
      </c>
      <c r="F52" s="119"/>
      <c r="G52" s="119">
        <v>875764.78700000001</v>
      </c>
      <c r="H52" s="119"/>
      <c r="I52" s="119"/>
      <c r="J52" s="120">
        <v>474771.14</v>
      </c>
      <c r="K52" s="120">
        <v>400993.647</v>
      </c>
      <c r="L52" s="119"/>
      <c r="M52" s="119"/>
      <c r="N52" s="119"/>
      <c r="O52" s="119"/>
      <c r="P52" s="119"/>
      <c r="Q52" s="119"/>
    </row>
    <row r="53" spans="1:17" s="20" customFormat="1" ht="65.25" customHeight="1" x14ac:dyDescent="0.2">
      <c r="A53" s="24" t="s">
        <v>96</v>
      </c>
      <c r="B53" s="203" t="s">
        <v>225</v>
      </c>
      <c r="C53" s="204"/>
      <c r="D53" s="102" t="s">
        <v>17</v>
      </c>
      <c r="E53" s="119">
        <v>16204553.232999999</v>
      </c>
      <c r="F53" s="119"/>
      <c r="G53" s="119">
        <v>16204553.232999999</v>
      </c>
      <c r="H53" s="120">
        <v>2134458.5210000002</v>
      </c>
      <c r="I53" s="120"/>
      <c r="J53" s="120">
        <v>1521399.7039999999</v>
      </c>
      <c r="K53" s="120">
        <v>12548695.007999999</v>
      </c>
      <c r="L53" s="119"/>
      <c r="M53" s="119"/>
      <c r="N53" s="119"/>
      <c r="O53" s="119"/>
      <c r="P53" s="119"/>
      <c r="Q53" s="119"/>
    </row>
    <row r="54" spans="1:17" s="20" customFormat="1" ht="65.25" customHeight="1" x14ac:dyDescent="0.2">
      <c r="A54" s="24" t="s">
        <v>98</v>
      </c>
      <c r="B54" s="203" t="s">
        <v>226</v>
      </c>
      <c r="C54" s="204"/>
      <c r="D54" s="102" t="s">
        <v>17</v>
      </c>
      <c r="E54" s="119">
        <v>0</v>
      </c>
      <c r="F54" s="119"/>
      <c r="G54" s="119">
        <v>0</v>
      </c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r="55" spans="1:17" s="20" customFormat="1" ht="42.75" customHeight="1" x14ac:dyDescent="0.2">
      <c r="A55" s="24" t="s">
        <v>100</v>
      </c>
      <c r="B55" s="203" t="s">
        <v>227</v>
      </c>
      <c r="C55" s="204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7" s="20" customFormat="1" ht="57.75" customHeight="1" x14ac:dyDescent="0.2">
      <c r="A56" s="21" t="s">
        <v>102</v>
      </c>
      <c r="B56" s="201" t="s">
        <v>228</v>
      </c>
      <c r="C56" s="202"/>
      <c r="D56" s="101" t="s">
        <v>17</v>
      </c>
      <c r="E56" s="37">
        <v>28371.759999999998</v>
      </c>
      <c r="F56" s="38">
        <v>0</v>
      </c>
      <c r="G56" s="38">
        <v>28371.759999999998</v>
      </c>
      <c r="H56" s="38">
        <v>0</v>
      </c>
      <c r="I56" s="38">
        <v>0</v>
      </c>
      <c r="J56" s="38">
        <v>28371.759999999998</v>
      </c>
      <c r="K56" s="38">
        <v>0</v>
      </c>
    </row>
    <row r="57" spans="1:17" s="20" customFormat="1" ht="55.5" customHeight="1" x14ac:dyDescent="0.2">
      <c r="A57" s="24" t="s">
        <v>104</v>
      </c>
      <c r="B57" s="203" t="s">
        <v>105</v>
      </c>
      <c r="C57" s="204"/>
      <c r="D57" s="102" t="s">
        <v>17</v>
      </c>
      <c r="E57" s="119">
        <v>28371.759999999998</v>
      </c>
      <c r="F57" s="119"/>
      <c r="G57" s="119">
        <v>28371.759999999998</v>
      </c>
      <c r="H57" s="119"/>
      <c r="I57" s="119"/>
      <c r="J57" s="120">
        <v>28371.759999999998</v>
      </c>
      <c r="K57" s="119">
        <v>0</v>
      </c>
    </row>
    <row r="58" spans="1:17" s="20" customFormat="1" ht="46.5" customHeight="1" x14ac:dyDescent="0.2">
      <c r="A58" s="24" t="s">
        <v>106</v>
      </c>
      <c r="B58" s="203" t="s">
        <v>107</v>
      </c>
      <c r="C58" s="204"/>
      <c r="D58" s="102" t="s">
        <v>17</v>
      </c>
      <c r="E58" s="119">
        <v>0</v>
      </c>
      <c r="F58" s="119"/>
      <c r="G58" s="119">
        <v>0</v>
      </c>
      <c r="H58" s="119"/>
      <c r="I58" s="119"/>
      <c r="J58" s="119"/>
      <c r="K58" s="119"/>
    </row>
    <row r="59" spans="1:17" s="20" customFormat="1" ht="46.5" customHeight="1" x14ac:dyDescent="0.2">
      <c r="A59" s="24" t="s">
        <v>108</v>
      </c>
      <c r="B59" s="203" t="s">
        <v>109</v>
      </c>
      <c r="C59" s="204"/>
      <c r="D59" s="102" t="s">
        <v>17</v>
      </c>
      <c r="E59" s="119">
        <v>0</v>
      </c>
      <c r="F59" s="119"/>
      <c r="G59" s="119">
        <v>0</v>
      </c>
      <c r="H59" s="119"/>
      <c r="I59" s="119"/>
      <c r="J59" s="119"/>
      <c r="K59" s="119"/>
    </row>
    <row r="60" spans="1:17" s="20" customFormat="1" ht="40.5" customHeight="1" x14ac:dyDescent="0.2">
      <c r="A60" s="24" t="s">
        <v>110</v>
      </c>
      <c r="B60" s="203" t="s">
        <v>111</v>
      </c>
      <c r="C60" s="204"/>
      <c r="D60" s="102" t="s">
        <v>17</v>
      </c>
      <c r="E60" s="119">
        <v>0</v>
      </c>
      <c r="F60" s="119"/>
      <c r="G60" s="119">
        <v>0</v>
      </c>
      <c r="H60" s="119"/>
      <c r="I60" s="119"/>
      <c r="J60" s="119"/>
      <c r="K60" s="119"/>
    </row>
    <row r="61" spans="1:17" s="20" customFormat="1" ht="34.5" customHeight="1" x14ac:dyDescent="0.2">
      <c r="A61" s="24" t="s">
        <v>112</v>
      </c>
      <c r="B61" s="203" t="s">
        <v>227</v>
      </c>
      <c r="C61" s="204"/>
      <c r="D61" s="102" t="s">
        <v>17</v>
      </c>
      <c r="E61" s="119">
        <v>0</v>
      </c>
      <c r="F61" s="119"/>
      <c r="G61" s="119">
        <v>0</v>
      </c>
      <c r="H61" s="119"/>
      <c r="I61" s="119"/>
      <c r="J61" s="119"/>
      <c r="K61" s="119"/>
    </row>
    <row r="62" spans="1:17" s="20" customFormat="1" ht="36" customHeight="1" x14ac:dyDescent="0.2">
      <c r="A62" s="21" t="s">
        <v>113</v>
      </c>
      <c r="B62" s="201" t="s">
        <v>114</v>
      </c>
      <c r="C62" s="202"/>
      <c r="D62" s="101" t="s">
        <v>17</v>
      </c>
      <c r="E62" s="121">
        <v>0</v>
      </c>
      <c r="F62" s="121"/>
      <c r="G62" s="121">
        <v>0</v>
      </c>
      <c r="H62" s="121"/>
      <c r="I62" s="121"/>
      <c r="J62" s="119"/>
      <c r="K62" s="119"/>
    </row>
    <row r="63" spans="1:17" s="20" customFormat="1" ht="31.5" customHeight="1" x14ac:dyDescent="0.2">
      <c r="A63" s="21" t="s">
        <v>115</v>
      </c>
      <c r="B63" s="201" t="s">
        <v>116</v>
      </c>
      <c r="C63" s="202"/>
      <c r="D63" s="101" t="s">
        <v>17</v>
      </c>
      <c r="E63" s="121">
        <v>5676737.4440000001</v>
      </c>
      <c r="F63" s="121"/>
      <c r="G63" s="121">
        <v>5676737.4440000001</v>
      </c>
      <c r="H63" s="121"/>
      <c r="I63" s="121"/>
      <c r="J63" s="120">
        <v>5231846.57</v>
      </c>
      <c r="K63" s="120">
        <v>444890.87400000001</v>
      </c>
    </row>
    <row r="64" spans="1:17" s="47" customFormat="1" ht="24.95" customHeight="1" x14ac:dyDescent="0.2">
      <c r="A64" s="21" t="s">
        <v>117</v>
      </c>
      <c r="B64" s="201" t="s">
        <v>118</v>
      </c>
      <c r="C64" s="202"/>
      <c r="D64" s="118" t="s">
        <v>17</v>
      </c>
      <c r="E64" s="121">
        <v>0</v>
      </c>
      <c r="F64" s="121"/>
      <c r="G64" s="121">
        <v>0</v>
      </c>
      <c r="H64" s="121"/>
      <c r="I64" s="121"/>
      <c r="J64" s="121"/>
      <c r="K64" s="121">
        <v>0</v>
      </c>
    </row>
    <row r="65" spans="1:11" s="47" customFormat="1" ht="32.25" customHeight="1" x14ac:dyDescent="0.2">
      <c r="A65" s="21" t="s">
        <v>119</v>
      </c>
      <c r="B65" s="201" t="s">
        <v>120</v>
      </c>
      <c r="C65" s="202"/>
      <c r="D65" s="101" t="s">
        <v>17</v>
      </c>
      <c r="E65" s="28">
        <v>8661133</v>
      </c>
      <c r="F65" s="118">
        <v>0</v>
      </c>
      <c r="G65" s="23">
        <v>8661133</v>
      </c>
      <c r="H65" s="23">
        <v>0</v>
      </c>
      <c r="I65" s="23">
        <v>0</v>
      </c>
      <c r="J65" s="23">
        <v>8660260</v>
      </c>
      <c r="K65" s="23">
        <v>873</v>
      </c>
    </row>
    <row r="66" spans="1:11" s="47" customFormat="1" ht="36.75" customHeight="1" x14ac:dyDescent="0.2">
      <c r="A66" s="24" t="s">
        <v>121</v>
      </c>
      <c r="B66" s="203" t="s">
        <v>229</v>
      </c>
      <c r="C66" s="204"/>
      <c r="D66" s="102" t="s">
        <v>17</v>
      </c>
      <c r="E66" s="103">
        <v>735159</v>
      </c>
      <c r="F66" s="103"/>
      <c r="G66" s="103">
        <v>735159</v>
      </c>
      <c r="H66" s="103"/>
      <c r="I66" s="108"/>
      <c r="J66" s="107">
        <v>735159</v>
      </c>
      <c r="K66" s="103"/>
    </row>
    <row r="67" spans="1:11" s="47" customFormat="1" ht="36.75" customHeight="1" x14ac:dyDescent="0.2">
      <c r="A67" s="24" t="s">
        <v>123</v>
      </c>
      <c r="B67" s="122" t="s">
        <v>230</v>
      </c>
      <c r="C67" s="123"/>
      <c r="D67" s="102" t="s">
        <v>17</v>
      </c>
      <c r="E67" s="103">
        <v>8688</v>
      </c>
      <c r="F67" s="103"/>
      <c r="G67" s="103">
        <v>8688</v>
      </c>
      <c r="H67" s="103"/>
      <c r="I67" s="108"/>
      <c r="J67" s="106">
        <v>8688</v>
      </c>
      <c r="K67" s="103"/>
    </row>
    <row r="68" spans="1:11" s="47" customFormat="1" ht="36.75" customHeight="1" x14ac:dyDescent="0.2">
      <c r="A68" s="24" t="s">
        <v>125</v>
      </c>
      <c r="B68" s="122" t="s">
        <v>231</v>
      </c>
      <c r="C68" s="123"/>
      <c r="D68" s="102" t="s">
        <v>17</v>
      </c>
      <c r="E68" s="103">
        <v>321967</v>
      </c>
      <c r="F68" s="103"/>
      <c r="G68" s="103">
        <v>321967</v>
      </c>
      <c r="H68" s="103"/>
      <c r="I68" s="108"/>
      <c r="J68" s="106">
        <v>321967</v>
      </c>
      <c r="K68" s="103"/>
    </row>
    <row r="69" spans="1:11" s="47" customFormat="1" ht="32.25" customHeight="1" x14ac:dyDescent="0.2">
      <c r="A69" s="24" t="s">
        <v>127</v>
      </c>
      <c r="B69" s="203" t="s">
        <v>232</v>
      </c>
      <c r="C69" s="204"/>
      <c r="D69" s="102" t="s">
        <v>17</v>
      </c>
      <c r="E69" s="103">
        <v>1329492</v>
      </c>
      <c r="F69" s="103"/>
      <c r="G69" s="103">
        <v>1329492</v>
      </c>
      <c r="H69" s="103"/>
      <c r="I69" s="108"/>
      <c r="J69" s="106">
        <v>1329492</v>
      </c>
      <c r="K69" s="103"/>
    </row>
    <row r="70" spans="1:11" s="20" customFormat="1" ht="32.25" customHeight="1" x14ac:dyDescent="0.2">
      <c r="A70" s="24" t="s">
        <v>129</v>
      </c>
      <c r="B70" s="203" t="s">
        <v>130</v>
      </c>
      <c r="C70" s="204"/>
      <c r="D70" s="102" t="s">
        <v>17</v>
      </c>
      <c r="E70" s="103">
        <v>894210</v>
      </c>
      <c r="F70" s="103"/>
      <c r="G70" s="103">
        <v>894210</v>
      </c>
      <c r="H70" s="103"/>
      <c r="I70" s="108"/>
      <c r="J70" s="106">
        <v>894210</v>
      </c>
      <c r="K70" s="103"/>
    </row>
    <row r="71" spans="1:11" s="20" customFormat="1" ht="32.25" customHeight="1" x14ac:dyDescent="0.2">
      <c r="A71" s="24" t="s">
        <v>131</v>
      </c>
      <c r="B71" s="223" t="s">
        <v>132</v>
      </c>
      <c r="C71" s="224"/>
      <c r="D71" s="102" t="s">
        <v>17</v>
      </c>
      <c r="E71" s="103">
        <v>873</v>
      </c>
      <c r="F71" s="103"/>
      <c r="G71" s="103">
        <v>873</v>
      </c>
      <c r="H71" s="103"/>
      <c r="I71" s="108"/>
      <c r="J71" s="103"/>
      <c r="K71" s="106">
        <v>873</v>
      </c>
    </row>
    <row r="72" spans="1:11" s="20" customFormat="1" ht="37.5" customHeight="1" x14ac:dyDescent="0.2">
      <c r="A72" s="24" t="s">
        <v>133</v>
      </c>
      <c r="B72" s="203" t="s">
        <v>233</v>
      </c>
      <c r="C72" s="204"/>
      <c r="D72" s="102" t="s">
        <v>17</v>
      </c>
      <c r="E72" s="103">
        <v>249758</v>
      </c>
      <c r="F72" s="103"/>
      <c r="G72" s="103">
        <v>249758</v>
      </c>
      <c r="H72" s="103"/>
      <c r="I72" s="108"/>
      <c r="J72" s="106">
        <v>249758</v>
      </c>
      <c r="K72" s="103"/>
    </row>
    <row r="73" spans="1:11" s="20" customFormat="1" ht="39" customHeight="1" x14ac:dyDescent="0.2">
      <c r="A73" s="24" t="s">
        <v>135</v>
      </c>
      <c r="B73" s="203" t="s">
        <v>136</v>
      </c>
      <c r="C73" s="204"/>
      <c r="D73" s="102" t="s">
        <v>17</v>
      </c>
      <c r="E73" s="103">
        <v>1497715</v>
      </c>
      <c r="F73" s="103"/>
      <c r="G73" s="103">
        <v>1497715</v>
      </c>
      <c r="H73" s="103"/>
      <c r="I73" s="108"/>
      <c r="J73" s="106">
        <v>1497715</v>
      </c>
      <c r="K73" s="103"/>
    </row>
    <row r="74" spans="1:11" s="20" customFormat="1" ht="39" customHeight="1" x14ac:dyDescent="0.2">
      <c r="A74" s="24" t="s">
        <v>137</v>
      </c>
      <c r="B74" s="122" t="s">
        <v>138</v>
      </c>
      <c r="C74" s="123"/>
      <c r="D74" s="102" t="s">
        <v>17</v>
      </c>
      <c r="E74" s="103">
        <v>1877642</v>
      </c>
      <c r="F74" s="103"/>
      <c r="G74" s="103">
        <v>1877642</v>
      </c>
      <c r="H74" s="103"/>
      <c r="I74" s="108"/>
      <c r="J74" s="106">
        <v>1877642</v>
      </c>
      <c r="K74" s="103"/>
    </row>
    <row r="75" spans="1:11" s="20" customFormat="1" ht="39" customHeight="1" x14ac:dyDescent="0.2">
      <c r="A75" s="24" t="s">
        <v>139</v>
      </c>
      <c r="B75" s="203" t="s">
        <v>140</v>
      </c>
      <c r="C75" s="204"/>
      <c r="D75" s="102" t="s">
        <v>17</v>
      </c>
      <c r="E75" s="103">
        <v>101796</v>
      </c>
      <c r="F75" s="103"/>
      <c r="G75" s="103">
        <v>101796</v>
      </c>
      <c r="H75" s="103"/>
      <c r="I75" s="108"/>
      <c r="J75" s="106">
        <v>101796</v>
      </c>
      <c r="K75" s="103"/>
    </row>
    <row r="76" spans="1:11" s="20" customFormat="1" ht="39" customHeight="1" x14ac:dyDescent="0.2">
      <c r="A76" s="24" t="s">
        <v>141</v>
      </c>
      <c r="B76" s="203" t="s">
        <v>142</v>
      </c>
      <c r="C76" s="204"/>
      <c r="D76" s="102" t="s">
        <v>17</v>
      </c>
      <c r="E76" s="103">
        <v>616392</v>
      </c>
      <c r="F76" s="103"/>
      <c r="G76" s="103">
        <v>616392</v>
      </c>
      <c r="H76" s="103"/>
      <c r="I76" s="108"/>
      <c r="J76" s="106">
        <v>616392</v>
      </c>
      <c r="K76" s="103"/>
    </row>
    <row r="77" spans="1:11" s="20" customFormat="1" ht="39" customHeight="1" x14ac:dyDescent="0.2">
      <c r="A77" s="24" t="s">
        <v>143</v>
      </c>
      <c r="B77" s="122" t="s">
        <v>144</v>
      </c>
      <c r="C77" s="123"/>
      <c r="D77" s="102" t="s">
        <v>17</v>
      </c>
      <c r="E77" s="103">
        <v>196106</v>
      </c>
      <c r="F77" s="103"/>
      <c r="G77" s="103">
        <v>196106</v>
      </c>
      <c r="H77" s="103"/>
      <c r="I77" s="108"/>
      <c r="J77" s="106">
        <v>196106</v>
      </c>
      <c r="K77" s="103"/>
    </row>
    <row r="78" spans="1:11" s="20" customFormat="1" ht="39" customHeight="1" x14ac:dyDescent="0.2">
      <c r="A78" s="24" t="s">
        <v>145</v>
      </c>
      <c r="B78" s="122" t="s">
        <v>146</v>
      </c>
      <c r="C78" s="123"/>
      <c r="D78" s="102" t="s">
        <v>17</v>
      </c>
      <c r="E78" s="103">
        <v>52720</v>
      </c>
      <c r="F78" s="103"/>
      <c r="G78" s="103">
        <v>52720</v>
      </c>
      <c r="H78" s="103"/>
      <c r="I78" s="108"/>
      <c r="J78" s="106">
        <v>52720</v>
      </c>
      <c r="K78" s="103"/>
    </row>
    <row r="79" spans="1:11" s="20" customFormat="1" ht="36.75" customHeight="1" x14ac:dyDescent="0.2">
      <c r="A79" s="24" t="s">
        <v>147</v>
      </c>
      <c r="B79" s="203" t="s">
        <v>148</v>
      </c>
      <c r="C79" s="204" t="s">
        <v>148</v>
      </c>
      <c r="D79" s="102" t="s">
        <v>17</v>
      </c>
      <c r="E79" s="103">
        <v>742618</v>
      </c>
      <c r="F79" s="103"/>
      <c r="G79" s="103">
        <v>742618</v>
      </c>
      <c r="H79" s="103"/>
      <c r="I79" s="108"/>
      <c r="J79" s="106">
        <v>742618</v>
      </c>
      <c r="K79" s="103"/>
    </row>
    <row r="80" spans="1:11" s="20" customFormat="1" ht="36.75" customHeight="1" x14ac:dyDescent="0.2">
      <c r="A80" s="24" t="s">
        <v>244</v>
      </c>
      <c r="B80" s="203" t="s">
        <v>245</v>
      </c>
      <c r="C80" s="204"/>
      <c r="D80" s="102" t="s">
        <v>17</v>
      </c>
      <c r="E80" s="103">
        <v>35997</v>
      </c>
      <c r="F80" s="103"/>
      <c r="G80" s="103">
        <v>35997</v>
      </c>
      <c r="H80" s="103"/>
      <c r="I80" s="108"/>
      <c r="J80" s="106">
        <v>35997</v>
      </c>
      <c r="K80" s="103"/>
    </row>
    <row r="81" spans="1:168" s="20" customFormat="1" ht="61.5" customHeight="1" x14ac:dyDescent="0.2">
      <c r="A81" s="21" t="s">
        <v>149</v>
      </c>
      <c r="B81" s="201" t="s">
        <v>234</v>
      </c>
      <c r="C81" s="202"/>
      <c r="D81" s="101" t="s">
        <v>17</v>
      </c>
      <c r="E81" s="125">
        <v>1863286</v>
      </c>
      <c r="F81" s="98"/>
      <c r="G81" s="125">
        <v>1863286</v>
      </c>
      <c r="H81" s="114"/>
      <c r="I81" s="126"/>
      <c r="J81" s="114">
        <v>1863286</v>
      </c>
      <c r="K81" s="103"/>
    </row>
    <row r="82" spans="1:168" s="20" customFormat="1" ht="36.75" customHeight="1" x14ac:dyDescent="0.4">
      <c r="A82" s="21" t="s">
        <v>151</v>
      </c>
      <c r="B82" s="1" t="s">
        <v>152</v>
      </c>
      <c r="C82" s="127"/>
      <c r="D82" s="101" t="s">
        <v>17</v>
      </c>
      <c r="E82" s="125">
        <v>576315</v>
      </c>
      <c r="F82" s="98"/>
      <c r="G82" s="125">
        <v>576315</v>
      </c>
      <c r="H82" s="114"/>
      <c r="I82" s="126"/>
      <c r="J82" s="106">
        <v>576315</v>
      </c>
      <c r="K82" s="103"/>
    </row>
    <row r="83" spans="1:168" s="20" customFormat="1" ht="36.75" customHeight="1" x14ac:dyDescent="0.4">
      <c r="A83" s="21" t="s">
        <v>153</v>
      </c>
      <c r="B83" s="1" t="s">
        <v>154</v>
      </c>
      <c r="C83" s="127"/>
      <c r="D83" s="101" t="s">
        <v>17</v>
      </c>
      <c r="E83" s="125">
        <v>1286971</v>
      </c>
      <c r="F83" s="98"/>
      <c r="G83" s="125">
        <v>1286971</v>
      </c>
      <c r="H83" s="114"/>
      <c r="I83" s="126"/>
      <c r="J83" s="106">
        <v>1286971</v>
      </c>
      <c r="K83" s="103"/>
    </row>
    <row r="84" spans="1:168" s="20" customFormat="1" ht="60" customHeight="1" x14ac:dyDescent="0.4">
      <c r="A84" s="101" t="s">
        <v>155</v>
      </c>
      <c r="B84" s="219" t="s">
        <v>235</v>
      </c>
      <c r="C84" s="220"/>
      <c r="D84" s="101" t="s">
        <v>17</v>
      </c>
      <c r="E84" s="121">
        <v>293532.60400000005</v>
      </c>
      <c r="F84" s="128"/>
      <c r="G84" s="121">
        <v>293532.60400000005</v>
      </c>
      <c r="H84" s="121"/>
      <c r="I84" s="128"/>
      <c r="J84" s="119">
        <v>30166.628000000001</v>
      </c>
      <c r="K84" s="119">
        <v>263365.97600000002</v>
      </c>
    </row>
    <row r="85" spans="1:168" s="20" customFormat="1" ht="32.25" customHeight="1" x14ac:dyDescent="0.4">
      <c r="A85" s="21" t="s">
        <v>157</v>
      </c>
      <c r="B85" s="1" t="s">
        <v>158</v>
      </c>
      <c r="C85" s="93"/>
      <c r="D85" s="101" t="s">
        <v>17</v>
      </c>
      <c r="E85" s="121">
        <v>14961.7</v>
      </c>
      <c r="F85" s="128"/>
      <c r="G85" s="121">
        <v>14961.7</v>
      </c>
      <c r="H85" s="121"/>
      <c r="I85" s="128"/>
      <c r="J85" s="119">
        <v>0</v>
      </c>
      <c r="K85" s="119">
        <v>14961.7</v>
      </c>
    </row>
    <row r="86" spans="1:168" s="20" customFormat="1" ht="35.25" customHeight="1" x14ac:dyDescent="0.4">
      <c r="A86" s="21" t="s">
        <v>159</v>
      </c>
      <c r="B86" s="1" t="s">
        <v>160</v>
      </c>
      <c r="C86" s="93"/>
      <c r="D86" s="101" t="s">
        <v>17</v>
      </c>
      <c r="E86" s="121">
        <v>11666.284</v>
      </c>
      <c r="F86" s="128"/>
      <c r="G86" s="121">
        <v>11666.284</v>
      </c>
      <c r="H86" s="121"/>
      <c r="I86" s="128"/>
      <c r="J86" s="119">
        <v>1585.8989999999999</v>
      </c>
      <c r="K86" s="119">
        <v>10080.385</v>
      </c>
    </row>
    <row r="87" spans="1:168" s="20" customFormat="1" ht="35.25" customHeight="1" x14ac:dyDescent="0.4">
      <c r="A87" s="21" t="s">
        <v>161</v>
      </c>
      <c r="B87" s="2" t="s">
        <v>162</v>
      </c>
      <c r="C87" s="93"/>
      <c r="D87" s="101" t="s">
        <v>17</v>
      </c>
      <c r="E87" s="121">
        <v>0</v>
      </c>
      <c r="F87" s="128"/>
      <c r="G87" s="121">
        <v>0</v>
      </c>
      <c r="H87" s="121"/>
      <c r="I87" s="128"/>
      <c r="J87" s="119">
        <v>0</v>
      </c>
      <c r="K87" s="119">
        <v>0</v>
      </c>
    </row>
    <row r="88" spans="1:168" s="20" customFormat="1" ht="35.25" customHeight="1" x14ac:dyDescent="0.4">
      <c r="A88" s="21" t="s">
        <v>163</v>
      </c>
      <c r="B88" s="2" t="s">
        <v>164</v>
      </c>
      <c r="C88" s="93"/>
      <c r="D88" s="101" t="s">
        <v>17</v>
      </c>
      <c r="E88" s="121">
        <v>33724.19</v>
      </c>
      <c r="F88" s="128"/>
      <c r="G88" s="121">
        <v>33724.19</v>
      </c>
      <c r="H88" s="121"/>
      <c r="I88" s="128"/>
      <c r="J88" s="119">
        <v>18928.189999999999</v>
      </c>
      <c r="K88" s="119">
        <v>14796</v>
      </c>
    </row>
    <row r="89" spans="1:168" s="20" customFormat="1" ht="35.25" customHeight="1" x14ac:dyDescent="0.4">
      <c r="A89" s="21" t="s">
        <v>165</v>
      </c>
      <c r="B89" s="2" t="s">
        <v>236</v>
      </c>
      <c r="C89" s="93"/>
      <c r="D89" s="101" t="s">
        <v>17</v>
      </c>
      <c r="E89" s="121">
        <v>5200</v>
      </c>
      <c r="F89" s="128"/>
      <c r="G89" s="121">
        <v>5200</v>
      </c>
      <c r="H89" s="121"/>
      <c r="I89" s="128"/>
      <c r="J89" s="119">
        <v>0</v>
      </c>
      <c r="K89" s="119">
        <v>5200</v>
      </c>
    </row>
    <row r="90" spans="1:168" s="20" customFormat="1" ht="34.5" customHeight="1" x14ac:dyDescent="0.4">
      <c r="A90" s="21" t="s">
        <v>237</v>
      </c>
      <c r="B90" s="2" t="s">
        <v>166</v>
      </c>
      <c r="C90" s="93"/>
      <c r="D90" s="101" t="s">
        <v>17</v>
      </c>
      <c r="E90" s="121">
        <v>227980.43</v>
      </c>
      <c r="F90" s="128"/>
      <c r="G90" s="121">
        <v>227980.43</v>
      </c>
      <c r="H90" s="121"/>
      <c r="I90" s="129"/>
      <c r="J90" s="119">
        <v>9652.5390000000007</v>
      </c>
      <c r="K90" s="130">
        <v>218327.891</v>
      </c>
    </row>
    <row r="91" spans="1:168" s="47" customFormat="1" ht="48" customHeight="1" x14ac:dyDescent="0.2">
      <c r="A91" s="17" t="s">
        <v>167</v>
      </c>
      <c r="B91" s="221" t="s">
        <v>168</v>
      </c>
      <c r="C91" s="131" t="s">
        <v>169</v>
      </c>
      <c r="D91" s="100" t="s">
        <v>17</v>
      </c>
      <c r="E91" s="58">
        <v>3095386.6139999926</v>
      </c>
      <c r="F91" s="58"/>
      <c r="G91" s="58">
        <v>3095387</v>
      </c>
      <c r="H91" s="132"/>
      <c r="I91" s="132"/>
      <c r="J91" s="132"/>
      <c r="K91" s="132"/>
    </row>
    <row r="92" spans="1:168" s="47" customFormat="1" ht="45.75" customHeight="1" x14ac:dyDescent="0.2">
      <c r="A92" s="17" t="s">
        <v>170</v>
      </c>
      <c r="B92" s="222"/>
      <c r="C92" s="131" t="s">
        <v>171</v>
      </c>
      <c r="D92" s="100" t="s">
        <v>172</v>
      </c>
      <c r="E92" s="60">
        <v>2.3341930667439601</v>
      </c>
      <c r="F92" s="60"/>
      <c r="G92" s="60">
        <v>2.3341933578218295</v>
      </c>
      <c r="H92" s="17"/>
      <c r="I92" s="17"/>
      <c r="J92" s="17"/>
      <c r="K92" s="17"/>
      <c r="L92" s="134"/>
      <c r="M92" s="225"/>
      <c r="N92" s="226"/>
      <c r="O92" s="225"/>
      <c r="P92" s="226"/>
      <c r="Q92" s="133"/>
      <c r="R92" s="134"/>
      <c r="S92" s="225"/>
      <c r="T92" s="226"/>
      <c r="U92" s="225"/>
      <c r="V92" s="226"/>
      <c r="W92" s="225"/>
      <c r="X92" s="226"/>
      <c r="Y92" s="225"/>
      <c r="Z92" s="226"/>
      <c r="AA92" s="225"/>
      <c r="AB92" s="226"/>
      <c r="AC92" s="225"/>
      <c r="AD92" s="226"/>
      <c r="AE92" s="225"/>
      <c r="AF92" s="226"/>
      <c r="AG92" s="225"/>
      <c r="AH92" s="226"/>
      <c r="AI92" s="225"/>
      <c r="AJ92" s="226"/>
      <c r="AK92" s="225"/>
      <c r="AL92" s="226"/>
      <c r="AM92" s="225"/>
      <c r="AN92" s="226"/>
      <c r="AO92" s="225"/>
      <c r="AP92" s="226"/>
      <c r="AQ92" s="225"/>
      <c r="AR92" s="226"/>
      <c r="AS92" s="225"/>
      <c r="AT92" s="226"/>
      <c r="AU92" s="225"/>
      <c r="AV92" s="226"/>
      <c r="AW92" s="225"/>
      <c r="AX92" s="226"/>
      <c r="AY92" s="225"/>
      <c r="AZ92" s="226"/>
      <c r="BA92" s="225"/>
      <c r="BB92" s="226"/>
      <c r="BC92" s="225"/>
      <c r="BD92" s="226"/>
      <c r="BE92" s="225"/>
      <c r="BF92" s="226"/>
      <c r="BG92" s="225"/>
      <c r="BH92" s="226"/>
      <c r="BI92" s="225"/>
      <c r="BJ92" s="226"/>
      <c r="BK92" s="225"/>
      <c r="BL92" s="226"/>
      <c r="BM92" s="225"/>
      <c r="BN92" s="226"/>
      <c r="BO92" s="225"/>
      <c r="BP92" s="226"/>
      <c r="BQ92" s="225"/>
      <c r="BR92" s="226"/>
      <c r="BS92" s="225"/>
      <c r="BT92" s="226"/>
      <c r="BU92" s="225"/>
      <c r="BV92" s="226"/>
      <c r="BW92" s="225"/>
      <c r="BX92" s="226"/>
      <c r="BY92" s="225"/>
      <c r="BZ92" s="226"/>
      <c r="CA92" s="225"/>
      <c r="CB92" s="226"/>
      <c r="CC92" s="225"/>
      <c r="CD92" s="226"/>
      <c r="CE92" s="225"/>
      <c r="CF92" s="226"/>
      <c r="CG92" s="225"/>
      <c r="CH92" s="226"/>
      <c r="CI92" s="225"/>
      <c r="CJ92" s="226"/>
      <c r="CK92" s="225"/>
      <c r="CL92" s="226"/>
      <c r="CM92" s="225"/>
      <c r="CN92" s="226"/>
      <c r="CO92" s="225"/>
      <c r="CP92" s="226"/>
      <c r="CQ92" s="225"/>
      <c r="CR92" s="226"/>
      <c r="CS92" s="225"/>
      <c r="CT92" s="226"/>
      <c r="CU92" s="225"/>
      <c r="CV92" s="226"/>
      <c r="CW92" s="225"/>
      <c r="CX92" s="226"/>
      <c r="CY92" s="225"/>
      <c r="CZ92" s="226"/>
      <c r="DA92" s="225"/>
      <c r="DB92" s="226"/>
      <c r="DC92" s="225"/>
      <c r="DD92" s="226"/>
      <c r="DE92" s="225"/>
      <c r="DF92" s="226"/>
      <c r="DG92" s="225"/>
      <c r="DH92" s="226"/>
      <c r="DI92" s="225"/>
      <c r="DJ92" s="226"/>
      <c r="DK92" s="225"/>
      <c r="DL92" s="226"/>
      <c r="DM92" s="225"/>
      <c r="DN92" s="226"/>
      <c r="DO92" s="225"/>
      <c r="DP92" s="226"/>
      <c r="DQ92" s="225"/>
      <c r="DR92" s="226"/>
      <c r="DS92" s="225"/>
      <c r="DT92" s="226"/>
      <c r="DU92" s="225"/>
      <c r="DV92" s="226"/>
      <c r="DW92" s="225"/>
      <c r="DX92" s="226"/>
      <c r="DY92" s="225"/>
      <c r="DZ92" s="226"/>
      <c r="EA92" s="225"/>
      <c r="EB92" s="226"/>
      <c r="EC92" s="225"/>
      <c r="ED92" s="226"/>
      <c r="EE92" s="225"/>
      <c r="EF92" s="226"/>
      <c r="EG92" s="225"/>
      <c r="EH92" s="226"/>
      <c r="EI92" s="225"/>
      <c r="EJ92" s="226"/>
      <c r="EK92" s="225"/>
      <c r="EL92" s="226"/>
      <c r="EM92" s="225"/>
      <c r="EN92" s="226"/>
      <c r="EO92" s="225"/>
      <c r="EP92" s="226"/>
      <c r="EQ92" s="225"/>
      <c r="ER92" s="226"/>
      <c r="ES92" s="225"/>
      <c r="ET92" s="226"/>
      <c r="EU92" s="225"/>
      <c r="EV92" s="226"/>
      <c r="EW92" s="225"/>
      <c r="EX92" s="226"/>
      <c r="EY92" s="225"/>
      <c r="EZ92" s="226"/>
      <c r="FA92" s="225"/>
      <c r="FB92" s="226"/>
      <c r="FC92" s="225"/>
      <c r="FD92" s="226"/>
      <c r="FE92" s="225"/>
      <c r="FF92" s="226"/>
      <c r="FG92" s="225"/>
      <c r="FH92" s="226"/>
      <c r="FI92" s="225"/>
      <c r="FJ92" s="226"/>
      <c r="FK92" s="225"/>
      <c r="FL92" s="226"/>
    </row>
    <row r="93" spans="1:168" s="47" customFormat="1" ht="45.75" customHeight="1" x14ac:dyDescent="0.2">
      <c r="A93" s="17" t="s">
        <v>173</v>
      </c>
      <c r="B93" s="221" t="s">
        <v>174</v>
      </c>
      <c r="C93" s="131" t="s">
        <v>169</v>
      </c>
      <c r="D93" s="100" t="s">
        <v>17</v>
      </c>
      <c r="E93" s="58">
        <v>3095387</v>
      </c>
      <c r="F93" s="58"/>
      <c r="G93" s="58">
        <v>3095387</v>
      </c>
      <c r="H93" s="17"/>
      <c r="I93" s="17"/>
      <c r="J93" s="17"/>
      <c r="K93" s="17"/>
      <c r="L93" s="134"/>
      <c r="M93" s="133"/>
      <c r="N93" s="134"/>
      <c r="O93" s="133"/>
      <c r="P93" s="134"/>
      <c r="Q93" s="133"/>
      <c r="R93" s="134"/>
      <c r="S93" s="133"/>
      <c r="T93" s="134"/>
      <c r="U93" s="133"/>
      <c r="V93" s="134"/>
      <c r="W93" s="133"/>
      <c r="X93" s="134"/>
      <c r="Y93" s="133"/>
      <c r="Z93" s="134"/>
      <c r="AA93" s="133"/>
      <c r="AB93" s="134"/>
      <c r="AC93" s="133"/>
      <c r="AD93" s="134"/>
      <c r="AE93" s="133"/>
      <c r="AF93" s="134"/>
      <c r="AG93" s="133"/>
      <c r="AH93" s="134"/>
      <c r="AI93" s="133"/>
      <c r="AJ93" s="134"/>
      <c r="AK93" s="133"/>
      <c r="AL93" s="134"/>
      <c r="AM93" s="133"/>
      <c r="AN93" s="134"/>
      <c r="AO93" s="133"/>
      <c r="AP93" s="134"/>
      <c r="AQ93" s="133"/>
      <c r="AR93" s="134"/>
      <c r="AS93" s="133"/>
      <c r="AT93" s="134"/>
      <c r="AU93" s="133"/>
      <c r="AV93" s="134"/>
      <c r="AW93" s="133"/>
      <c r="AX93" s="134"/>
      <c r="AY93" s="133"/>
      <c r="AZ93" s="134"/>
      <c r="BA93" s="133"/>
      <c r="BB93" s="134"/>
      <c r="BC93" s="133"/>
      <c r="BD93" s="134"/>
      <c r="BE93" s="133"/>
      <c r="BF93" s="134"/>
      <c r="BG93" s="133"/>
      <c r="BH93" s="134"/>
      <c r="BI93" s="133"/>
      <c r="BJ93" s="134"/>
      <c r="BK93" s="133"/>
      <c r="BL93" s="134"/>
      <c r="BM93" s="133"/>
      <c r="BN93" s="134"/>
      <c r="BO93" s="133"/>
      <c r="BP93" s="134"/>
      <c r="BQ93" s="133"/>
      <c r="BR93" s="134"/>
      <c r="BS93" s="133"/>
      <c r="BT93" s="134"/>
      <c r="BU93" s="133"/>
      <c r="BV93" s="134"/>
      <c r="BW93" s="133"/>
      <c r="BX93" s="134"/>
      <c r="BY93" s="133"/>
      <c r="BZ93" s="134"/>
      <c r="CA93" s="133"/>
      <c r="CB93" s="134"/>
      <c r="CC93" s="133"/>
      <c r="CD93" s="134"/>
      <c r="CE93" s="133"/>
      <c r="CF93" s="134"/>
      <c r="CG93" s="133"/>
      <c r="CH93" s="134"/>
      <c r="CI93" s="133"/>
      <c r="CJ93" s="134"/>
      <c r="CK93" s="133"/>
      <c r="CL93" s="134"/>
      <c r="CM93" s="133"/>
      <c r="CN93" s="134"/>
      <c r="CO93" s="133"/>
      <c r="CP93" s="134"/>
      <c r="CQ93" s="133"/>
      <c r="CR93" s="134"/>
      <c r="CS93" s="133"/>
      <c r="CT93" s="134"/>
      <c r="CU93" s="133"/>
      <c r="CV93" s="134"/>
      <c r="CW93" s="133"/>
      <c r="CX93" s="134"/>
      <c r="CY93" s="133"/>
      <c r="CZ93" s="134"/>
      <c r="DA93" s="133"/>
      <c r="DB93" s="134"/>
      <c r="DC93" s="133"/>
      <c r="DD93" s="134"/>
      <c r="DE93" s="133"/>
      <c r="DF93" s="134"/>
      <c r="DG93" s="133"/>
      <c r="DH93" s="134"/>
      <c r="DI93" s="133"/>
      <c r="DJ93" s="134"/>
      <c r="DK93" s="133"/>
      <c r="DL93" s="134"/>
      <c r="DM93" s="133"/>
      <c r="DN93" s="134"/>
      <c r="DO93" s="133"/>
      <c r="DP93" s="134"/>
      <c r="DQ93" s="133"/>
      <c r="DR93" s="134"/>
      <c r="DS93" s="133"/>
      <c r="DT93" s="134"/>
      <c r="DU93" s="133"/>
      <c r="DV93" s="134"/>
      <c r="DW93" s="133"/>
      <c r="DX93" s="134"/>
      <c r="DY93" s="133"/>
      <c r="DZ93" s="134"/>
      <c r="EA93" s="133"/>
      <c r="EB93" s="134"/>
      <c r="EC93" s="133"/>
      <c r="ED93" s="134"/>
      <c r="EE93" s="133"/>
      <c r="EF93" s="134"/>
      <c r="EG93" s="133"/>
      <c r="EH93" s="134"/>
      <c r="EI93" s="133"/>
      <c r="EJ93" s="134"/>
      <c r="EK93" s="133"/>
      <c r="EL93" s="134"/>
      <c r="EM93" s="133"/>
      <c r="EN93" s="134"/>
      <c r="EO93" s="133"/>
      <c r="EP93" s="134"/>
      <c r="EQ93" s="133"/>
      <c r="ER93" s="134"/>
      <c r="ES93" s="133"/>
      <c r="ET93" s="134"/>
      <c r="EU93" s="133"/>
      <c r="EV93" s="134"/>
      <c r="EW93" s="133"/>
      <c r="EX93" s="134"/>
      <c r="EY93" s="133"/>
      <c r="EZ93" s="134"/>
      <c r="FA93" s="133"/>
      <c r="FB93" s="134"/>
      <c r="FC93" s="133"/>
      <c r="FD93" s="134"/>
      <c r="FE93" s="133"/>
      <c r="FF93" s="134"/>
      <c r="FG93" s="133"/>
      <c r="FH93" s="134"/>
      <c r="FI93" s="133"/>
      <c r="FJ93" s="134"/>
      <c r="FK93" s="133"/>
      <c r="FL93" s="134"/>
    </row>
    <row r="94" spans="1:168" s="47" customFormat="1" ht="45.75" customHeight="1" x14ac:dyDescent="0.2">
      <c r="A94" s="17" t="s">
        <v>175</v>
      </c>
      <c r="B94" s="222"/>
      <c r="C94" s="131" t="s">
        <v>171</v>
      </c>
      <c r="D94" s="100" t="s">
        <v>172</v>
      </c>
      <c r="E94" s="60">
        <v>2.3341933578218295</v>
      </c>
      <c r="F94" s="60"/>
      <c r="G94" s="60">
        <v>2.3341933578218295</v>
      </c>
      <c r="H94" s="17"/>
      <c r="I94" s="17"/>
      <c r="J94" s="17"/>
      <c r="K94" s="17"/>
      <c r="L94" s="134"/>
      <c r="M94" s="133"/>
      <c r="N94" s="134"/>
      <c r="O94" s="133"/>
      <c r="P94" s="134"/>
      <c r="Q94" s="133"/>
      <c r="R94" s="134"/>
      <c r="S94" s="133"/>
      <c r="T94" s="134"/>
      <c r="U94" s="133"/>
      <c r="V94" s="134"/>
      <c r="W94" s="133"/>
      <c r="X94" s="134"/>
      <c r="Y94" s="133"/>
      <c r="Z94" s="134"/>
      <c r="AA94" s="133"/>
      <c r="AB94" s="134"/>
      <c r="AC94" s="133"/>
      <c r="AD94" s="134"/>
      <c r="AE94" s="133"/>
      <c r="AF94" s="134"/>
      <c r="AG94" s="133"/>
      <c r="AH94" s="134"/>
      <c r="AI94" s="133"/>
      <c r="AJ94" s="134"/>
      <c r="AK94" s="133"/>
      <c r="AL94" s="134"/>
      <c r="AM94" s="133"/>
      <c r="AN94" s="134"/>
      <c r="AO94" s="133"/>
      <c r="AP94" s="134"/>
      <c r="AQ94" s="133"/>
      <c r="AR94" s="134"/>
      <c r="AS94" s="133"/>
      <c r="AT94" s="134"/>
      <c r="AU94" s="133"/>
      <c r="AV94" s="134"/>
      <c r="AW94" s="133"/>
      <c r="AX94" s="134"/>
      <c r="AY94" s="133"/>
      <c r="AZ94" s="134"/>
      <c r="BA94" s="133"/>
      <c r="BB94" s="134"/>
      <c r="BC94" s="133"/>
      <c r="BD94" s="134"/>
      <c r="BE94" s="133"/>
      <c r="BF94" s="134"/>
      <c r="BG94" s="133"/>
      <c r="BH94" s="134"/>
      <c r="BI94" s="133"/>
      <c r="BJ94" s="134"/>
      <c r="BK94" s="133"/>
      <c r="BL94" s="134"/>
      <c r="BM94" s="133"/>
      <c r="BN94" s="134"/>
      <c r="BO94" s="133"/>
      <c r="BP94" s="134"/>
      <c r="BQ94" s="133"/>
      <c r="BR94" s="134"/>
      <c r="BS94" s="133"/>
      <c r="BT94" s="134"/>
      <c r="BU94" s="133"/>
      <c r="BV94" s="134"/>
      <c r="BW94" s="133"/>
      <c r="BX94" s="134"/>
      <c r="BY94" s="133"/>
      <c r="BZ94" s="134"/>
      <c r="CA94" s="133"/>
      <c r="CB94" s="134"/>
      <c r="CC94" s="133"/>
      <c r="CD94" s="134"/>
      <c r="CE94" s="133"/>
      <c r="CF94" s="134"/>
      <c r="CG94" s="133"/>
      <c r="CH94" s="134"/>
      <c r="CI94" s="133"/>
      <c r="CJ94" s="134"/>
      <c r="CK94" s="133"/>
      <c r="CL94" s="134"/>
      <c r="CM94" s="133"/>
      <c r="CN94" s="134"/>
      <c r="CO94" s="133"/>
      <c r="CP94" s="134"/>
      <c r="CQ94" s="133"/>
      <c r="CR94" s="134"/>
      <c r="CS94" s="133"/>
      <c r="CT94" s="134"/>
      <c r="CU94" s="133"/>
      <c r="CV94" s="134"/>
      <c r="CW94" s="133"/>
      <c r="CX94" s="134"/>
      <c r="CY94" s="133"/>
      <c r="CZ94" s="134"/>
      <c r="DA94" s="133"/>
      <c r="DB94" s="134"/>
      <c r="DC94" s="133"/>
      <c r="DD94" s="134"/>
      <c r="DE94" s="133"/>
      <c r="DF94" s="134"/>
      <c r="DG94" s="133"/>
      <c r="DH94" s="134"/>
      <c r="DI94" s="133"/>
      <c r="DJ94" s="134"/>
      <c r="DK94" s="133"/>
      <c r="DL94" s="134"/>
      <c r="DM94" s="133"/>
      <c r="DN94" s="134"/>
      <c r="DO94" s="133"/>
      <c r="DP94" s="134"/>
      <c r="DQ94" s="133"/>
      <c r="DR94" s="134"/>
      <c r="DS94" s="133"/>
      <c r="DT94" s="134"/>
      <c r="DU94" s="133"/>
      <c r="DV94" s="134"/>
      <c r="DW94" s="133"/>
      <c r="DX94" s="134"/>
      <c r="DY94" s="133"/>
      <c r="DZ94" s="134"/>
      <c r="EA94" s="133"/>
      <c r="EB94" s="134"/>
      <c r="EC94" s="133"/>
      <c r="ED94" s="134"/>
      <c r="EE94" s="133"/>
      <c r="EF94" s="134"/>
      <c r="EG94" s="133"/>
      <c r="EH94" s="134"/>
      <c r="EI94" s="133"/>
      <c r="EJ94" s="134"/>
      <c r="EK94" s="133"/>
      <c r="EL94" s="134"/>
      <c r="EM94" s="133"/>
      <c r="EN94" s="134"/>
      <c r="EO94" s="133"/>
      <c r="EP94" s="134"/>
      <c r="EQ94" s="133"/>
      <c r="ER94" s="134"/>
      <c r="ES94" s="133"/>
      <c r="ET94" s="134"/>
      <c r="EU94" s="133"/>
      <c r="EV94" s="134"/>
      <c r="EW94" s="133"/>
      <c r="EX94" s="134"/>
      <c r="EY94" s="133"/>
      <c r="EZ94" s="134"/>
      <c r="FA94" s="133"/>
      <c r="FB94" s="134"/>
      <c r="FC94" s="133"/>
      <c r="FD94" s="134"/>
      <c r="FE94" s="133"/>
      <c r="FF94" s="134"/>
      <c r="FG94" s="133"/>
      <c r="FH94" s="134"/>
      <c r="FI94" s="133"/>
      <c r="FJ94" s="134"/>
      <c r="FK94" s="133"/>
      <c r="FL94" s="134"/>
    </row>
    <row r="95" spans="1:168" s="20" customFormat="1" ht="56.25" customHeight="1" x14ac:dyDescent="0.2">
      <c r="A95" s="21" t="s">
        <v>176</v>
      </c>
      <c r="B95" s="227" t="s">
        <v>177</v>
      </c>
      <c r="C95" s="228"/>
      <c r="D95" s="101" t="s">
        <v>17</v>
      </c>
      <c r="E95" s="129">
        <v>118697226.78200001</v>
      </c>
      <c r="F95" s="129"/>
      <c r="G95" s="129">
        <v>118697226.78200001</v>
      </c>
      <c r="H95" s="11"/>
      <c r="I95" s="11"/>
      <c r="J95" s="126"/>
      <c r="K95" s="126"/>
    </row>
    <row r="96" spans="1:168" s="47" customFormat="1" ht="44.25" customHeight="1" x14ac:dyDescent="0.2">
      <c r="A96" s="269"/>
      <c r="B96" s="270"/>
      <c r="C96" s="270"/>
      <c r="D96" s="270"/>
      <c r="E96" s="270"/>
      <c r="F96" s="270"/>
      <c r="G96" s="270"/>
      <c r="H96" s="270"/>
      <c r="I96" s="270"/>
      <c r="J96" s="270"/>
      <c r="K96" s="270"/>
    </row>
    <row r="97" spans="1:11" s="47" customFormat="1" ht="44.25" customHeight="1" x14ac:dyDescent="0.2">
      <c r="A97" s="137"/>
      <c r="B97" s="138"/>
      <c r="C97" s="138"/>
      <c r="D97" s="139"/>
      <c r="E97" s="140"/>
      <c r="F97" s="139"/>
      <c r="G97" s="141"/>
      <c r="H97" s="139"/>
      <c r="I97" s="139"/>
      <c r="J97" s="142"/>
      <c r="K97" s="142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30"/>
      <c r="J101" s="230"/>
      <c r="K101" s="230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31"/>
      <c r="B103" s="231"/>
      <c r="C103" s="231"/>
      <c r="D103" s="74" t="s">
        <v>185</v>
      </c>
      <c r="E103" s="74"/>
      <c r="F103" s="74"/>
      <c r="G103" s="74"/>
      <c r="H103" s="74"/>
      <c r="I103" s="143"/>
      <c r="J103" s="143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144"/>
      <c r="J104" s="143"/>
      <c r="K104" s="74" t="s">
        <v>249</v>
      </c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32"/>
      <c r="J111" s="233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  <row r="377" spans="1:2" x14ac:dyDescent="0.25">
      <c r="A377" s="146"/>
      <c r="B377" s="146"/>
    </row>
    <row r="378" spans="1:2" x14ac:dyDescent="0.25">
      <c r="A378" s="146"/>
      <c r="B378" s="146"/>
    </row>
  </sheetData>
  <mergeCells count="160">
    <mergeCell ref="FI92:FJ92"/>
    <mergeCell ref="FK92:FL92"/>
    <mergeCell ref="EW92:EX92"/>
    <mergeCell ref="EY92:EZ92"/>
    <mergeCell ref="FA92:FB92"/>
    <mergeCell ref="FC92:FD92"/>
    <mergeCell ref="FE92:FF92"/>
    <mergeCell ref="FG92:FH92"/>
    <mergeCell ref="EK92:EL92"/>
    <mergeCell ref="EM92:EN92"/>
    <mergeCell ref="EO92:EP92"/>
    <mergeCell ref="EQ92:ER92"/>
    <mergeCell ref="ES92:ET92"/>
    <mergeCell ref="EU92:EV92"/>
    <mergeCell ref="DY92:DZ92"/>
    <mergeCell ref="EA92:EB92"/>
    <mergeCell ref="EC92:ED92"/>
    <mergeCell ref="EE92:EF92"/>
    <mergeCell ref="EG92:EH92"/>
    <mergeCell ref="EI92:EJ92"/>
    <mergeCell ref="DM92:DN92"/>
    <mergeCell ref="DO92:DP92"/>
    <mergeCell ref="DQ92:DR92"/>
    <mergeCell ref="DS92:DT92"/>
    <mergeCell ref="DU92:DV92"/>
    <mergeCell ref="DW92:DX92"/>
    <mergeCell ref="DA92:DB92"/>
    <mergeCell ref="DC92:DD92"/>
    <mergeCell ref="DE92:DF92"/>
    <mergeCell ref="DG92:DH92"/>
    <mergeCell ref="DI92:DJ92"/>
    <mergeCell ref="DK92:DL92"/>
    <mergeCell ref="CC92:CD92"/>
    <mergeCell ref="CE92:CF92"/>
    <mergeCell ref="CG92:CH92"/>
    <mergeCell ref="CI92:CJ92"/>
    <mergeCell ref="CK92:CL92"/>
    <mergeCell ref="CM92:CN92"/>
    <mergeCell ref="CU92:CV92"/>
    <mergeCell ref="CW92:CX92"/>
    <mergeCell ref="CY92:CZ92"/>
    <mergeCell ref="BE92:BF92"/>
    <mergeCell ref="BG92:BH92"/>
    <mergeCell ref="BI92:BJ92"/>
    <mergeCell ref="BK92:BL92"/>
    <mergeCell ref="BM92:BN92"/>
    <mergeCell ref="BO92:BP92"/>
    <mergeCell ref="A96:K96"/>
    <mergeCell ref="I101:K101"/>
    <mergeCell ref="A103:C103"/>
    <mergeCell ref="AQ92:AR92"/>
    <mergeCell ref="Y92:Z92"/>
    <mergeCell ref="AA92:AB92"/>
    <mergeCell ref="AC92:AD92"/>
    <mergeCell ref="AE92:AF92"/>
    <mergeCell ref="AG92:AH92"/>
    <mergeCell ref="AI92:AJ92"/>
    <mergeCell ref="AS92:AT92"/>
    <mergeCell ref="AU92:AV92"/>
    <mergeCell ref="I111:J111"/>
    <mergeCell ref="M92:N92"/>
    <mergeCell ref="B93:B94"/>
    <mergeCell ref="B95:C95"/>
    <mergeCell ref="O92:P92"/>
    <mergeCell ref="S92:T92"/>
    <mergeCell ref="U92:V92"/>
    <mergeCell ref="W92:X92"/>
    <mergeCell ref="CS92:CT92"/>
    <mergeCell ref="CO92:CP92"/>
    <mergeCell ref="CQ92:CR92"/>
    <mergeCell ref="BU92:BV92"/>
    <mergeCell ref="BW92:BX92"/>
    <mergeCell ref="BY92:BZ92"/>
    <mergeCell ref="CA92:CB92"/>
    <mergeCell ref="BQ92:BR92"/>
    <mergeCell ref="BS92:BT92"/>
    <mergeCell ref="AW92:AX92"/>
    <mergeCell ref="AY92:AZ92"/>
    <mergeCell ref="BA92:BB92"/>
    <mergeCell ref="BC92:BD92"/>
    <mergeCell ref="AK92:AL92"/>
    <mergeCell ref="AM92:AN92"/>
    <mergeCell ref="AO92:AP92"/>
    <mergeCell ref="B79:C79"/>
    <mergeCell ref="B80:C80"/>
    <mergeCell ref="B81:C81"/>
    <mergeCell ref="B84:C84"/>
    <mergeCell ref="B91:B92"/>
    <mergeCell ref="B73:C73"/>
    <mergeCell ref="B75:C75"/>
    <mergeCell ref="B76:C76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H22:K22 I21:K21">
    <cfRule type="expression" dxfId="32" priority="20">
      <formula>ROUND(H21,0)-H21&lt;&gt;0</formula>
    </cfRule>
  </conditionalFormatting>
  <conditionalFormatting sqref="H21">
    <cfRule type="expression" dxfId="31" priority="19">
      <formula>ROUND(H21,0)-H21&lt;&gt;0</formula>
    </cfRule>
  </conditionalFormatting>
  <conditionalFormatting sqref="K15:K19">
    <cfRule type="expression" dxfId="30" priority="18">
      <formula>ROUND(K15,0)-K15&lt;&gt;0</formula>
    </cfRule>
  </conditionalFormatting>
  <conditionalFormatting sqref="J70:J71 J77:K78">
    <cfRule type="expression" dxfId="29" priority="17">
      <formula>ROUND(J70,0)-J70&lt;&gt;0</formula>
    </cfRule>
  </conditionalFormatting>
  <conditionalFormatting sqref="K79">
    <cfRule type="expression" dxfId="28" priority="16">
      <formula>ROUND(K79,0)-K79&lt;&gt;0</formula>
    </cfRule>
  </conditionalFormatting>
  <conditionalFormatting sqref="J79">
    <cfRule type="expression" dxfId="27" priority="15">
      <formula>ROUND(J79,0)-J79&lt;&gt;0</formula>
    </cfRule>
  </conditionalFormatting>
  <conditionalFormatting sqref="J69">
    <cfRule type="expression" dxfId="26" priority="14">
      <formula>ROUND(J69,0)-J69&lt;&gt;0</formula>
    </cfRule>
  </conditionalFormatting>
  <conditionalFormatting sqref="J67:K68">
    <cfRule type="expression" dxfId="25" priority="13">
      <formula>ROUND(J67,0)-J67&lt;&gt;0</formula>
    </cfRule>
  </conditionalFormatting>
  <conditionalFormatting sqref="H24">
    <cfRule type="expression" dxfId="24" priority="12">
      <formula>ROUND(H24,0)-H24&lt;&gt;0</formula>
    </cfRule>
  </conditionalFormatting>
  <conditionalFormatting sqref="H25">
    <cfRule type="expression" dxfId="23" priority="11">
      <formula>ROUND(H25,0)-H25&lt;&gt;0</formula>
    </cfRule>
  </conditionalFormatting>
  <conditionalFormatting sqref="H37:I37 H33:I34 H28:J32">
    <cfRule type="expression" dxfId="22" priority="10">
      <formula>ROUND(H28,0)-H28&lt;&gt;0</formula>
    </cfRule>
  </conditionalFormatting>
  <conditionalFormatting sqref="H36:I36">
    <cfRule type="expression" dxfId="21" priority="9">
      <formula>ROUND(H36,0)-H36&lt;&gt;0</formula>
    </cfRule>
  </conditionalFormatting>
  <conditionalFormatting sqref="J34 J36">
    <cfRule type="expression" dxfId="20" priority="8">
      <formula>ROUND(J34,0)-J34&lt;&gt;0</formula>
    </cfRule>
  </conditionalFormatting>
  <conditionalFormatting sqref="H35:I35">
    <cfRule type="expression" dxfId="19" priority="7">
      <formula>ROUND(H35,0)-H35&lt;&gt;0</formula>
    </cfRule>
  </conditionalFormatting>
  <conditionalFormatting sqref="J35">
    <cfRule type="expression" dxfId="18" priority="6">
      <formula>ROUND(J35,0)-J35&lt;&gt;0</formula>
    </cfRule>
  </conditionalFormatting>
  <conditionalFormatting sqref="J33">
    <cfRule type="expression" dxfId="17" priority="5">
      <formula>ROUND(J33,0)-J33&lt;&gt;0</formula>
    </cfRule>
  </conditionalFormatting>
  <conditionalFormatting sqref="J37">
    <cfRule type="expression" dxfId="16" priority="4">
      <formula>ROUND(J37,0)-J37&lt;&gt;0</formula>
    </cfRule>
  </conditionalFormatting>
  <conditionalFormatting sqref="H15:J19">
    <cfRule type="expression" dxfId="15" priority="3">
      <formula>ROUND(H15,0)-H15&lt;&gt;0</formula>
    </cfRule>
  </conditionalFormatting>
  <conditionalFormatting sqref="K80">
    <cfRule type="expression" dxfId="14" priority="2">
      <formula>ROUND(K80,0)-K80&lt;&gt;0</formula>
    </cfRule>
  </conditionalFormatting>
  <conditionalFormatting sqref="J80">
    <cfRule type="expression" dxfId="13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T378"/>
  <sheetViews>
    <sheetView tabSelected="1" zoomScale="50" zoomScaleNormal="50" workbookViewId="0">
      <selection activeCell="I29" sqref="I29"/>
    </sheetView>
  </sheetViews>
  <sheetFormatPr defaultColWidth="9.140625" defaultRowHeight="15" x14ac:dyDescent="0.25"/>
  <cols>
    <col min="1" max="1" width="21.28515625" customWidth="1"/>
    <col min="2" max="2" width="48.85546875" customWidth="1"/>
    <col min="3" max="3" width="96.140625" customWidth="1"/>
    <col min="4" max="4" width="17.28515625" customWidth="1"/>
    <col min="5" max="5" width="50.5703125" customWidth="1"/>
    <col min="6" max="6" width="32.5703125" customWidth="1"/>
    <col min="7" max="7" width="52.42578125" customWidth="1"/>
    <col min="8" max="8" width="43.7109375" customWidth="1"/>
    <col min="9" max="9" width="37.42578125" customWidth="1"/>
    <col min="10" max="10" width="45.5703125" customWidth="1"/>
    <col min="11" max="11" width="48.28515625" customWidth="1"/>
    <col min="12" max="12" width="27.42578125" customWidth="1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197" t="s">
        <v>0</v>
      </c>
      <c r="I2" s="197"/>
      <c r="J2" s="197"/>
      <c r="K2" s="197"/>
    </row>
    <row r="3" spans="1:11" ht="23.25" x14ac:dyDescent="0.35">
      <c r="A3" s="4"/>
      <c r="B3" s="4"/>
      <c r="C3" s="4"/>
      <c r="D3" s="4"/>
      <c r="E3" s="4"/>
      <c r="F3" s="4"/>
      <c r="G3" s="4"/>
      <c r="H3" s="197" t="s">
        <v>1</v>
      </c>
      <c r="I3" s="197"/>
      <c r="J3" s="197"/>
      <c r="K3" s="197"/>
    </row>
    <row r="4" spans="1:11" ht="23.25" x14ac:dyDescent="0.35">
      <c r="A4" s="4"/>
      <c r="B4" s="4"/>
      <c r="C4" s="4"/>
      <c r="D4" s="4"/>
      <c r="E4" s="4"/>
      <c r="F4" s="4"/>
      <c r="G4" s="4"/>
      <c r="H4" s="197" t="s">
        <v>2</v>
      </c>
      <c r="I4" s="197"/>
      <c r="J4" s="197"/>
      <c r="K4" s="197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95"/>
      <c r="J6" s="6"/>
      <c r="K6" s="6"/>
    </row>
    <row r="7" spans="1:11" ht="53.25" x14ac:dyDescent="0.75">
      <c r="A7" s="198" t="s">
        <v>250</v>
      </c>
      <c r="B7" s="198"/>
      <c r="C7" s="198"/>
      <c r="D7" s="198"/>
      <c r="E7" s="199"/>
      <c r="F7" s="199"/>
      <c r="G7" s="199"/>
      <c r="H7" s="199"/>
      <c r="I7" s="199"/>
      <c r="J7" s="199"/>
      <c r="K7" s="199"/>
    </row>
    <row r="8" spans="1:11" ht="51.75" x14ac:dyDescent="0.65">
      <c r="A8" s="198" t="s">
        <v>3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 ht="37.5" customHeight="1" x14ac:dyDescent="0.45">
      <c r="A9" s="200" t="s">
        <v>4</v>
      </c>
      <c r="B9" s="200"/>
      <c r="C9" s="7"/>
      <c r="D9" s="7"/>
      <c r="E9" s="96"/>
      <c r="F9" s="96"/>
      <c r="G9" s="96"/>
      <c r="H9" s="96"/>
      <c r="I9" s="96"/>
      <c r="J9" s="96"/>
      <c r="K9" s="97">
        <v>45839</v>
      </c>
    </row>
    <row r="10" spans="1:11" s="10" customFormat="1" ht="32.25" customHeight="1" x14ac:dyDescent="0.2">
      <c r="A10" s="209" t="s">
        <v>5</v>
      </c>
      <c r="B10" s="211" t="s">
        <v>6</v>
      </c>
      <c r="C10" s="212"/>
      <c r="D10" s="209" t="s">
        <v>7</v>
      </c>
      <c r="E10" s="191" t="s">
        <v>8</v>
      </c>
      <c r="F10" s="192"/>
      <c r="G10" s="192"/>
      <c r="H10" s="192"/>
      <c r="I10" s="192"/>
      <c r="J10" s="192"/>
      <c r="K10" s="193"/>
    </row>
    <row r="11" spans="1:11" s="10" customFormat="1" ht="114.75" customHeight="1" x14ac:dyDescent="0.2">
      <c r="A11" s="210"/>
      <c r="B11" s="213"/>
      <c r="C11" s="214"/>
      <c r="D11" s="210"/>
      <c r="E11" s="11" t="s">
        <v>9</v>
      </c>
      <c r="F11" s="11" t="s">
        <v>10</v>
      </c>
      <c r="G11" s="98" t="s">
        <v>11</v>
      </c>
      <c r="H11" s="98" t="s">
        <v>12</v>
      </c>
      <c r="I11" s="98" t="s">
        <v>13</v>
      </c>
      <c r="J11" s="98" t="s">
        <v>14</v>
      </c>
      <c r="K11" s="98" t="s">
        <v>15</v>
      </c>
    </row>
    <row r="12" spans="1:11" s="10" customFormat="1" ht="25.5" hidden="1" customHeight="1" x14ac:dyDescent="0.4">
      <c r="A12" s="11">
        <v>1</v>
      </c>
      <c r="B12" s="194">
        <v>2</v>
      </c>
      <c r="C12" s="194"/>
      <c r="D12" s="11">
        <v>3</v>
      </c>
      <c r="E12" s="15">
        <v>4</v>
      </c>
      <c r="F12" s="15">
        <v>5</v>
      </c>
      <c r="G12" s="11">
        <v>6</v>
      </c>
      <c r="H12" s="11">
        <v>7</v>
      </c>
      <c r="I12" s="11">
        <v>8</v>
      </c>
      <c r="J12" s="11">
        <v>9</v>
      </c>
      <c r="K12" s="11">
        <v>10</v>
      </c>
    </row>
    <row r="13" spans="1:11" s="20" customFormat="1" ht="62.25" customHeight="1" x14ac:dyDescent="0.2">
      <c r="A13" s="17">
        <v>1</v>
      </c>
      <c r="B13" s="195" t="s">
        <v>190</v>
      </c>
      <c r="C13" s="196"/>
      <c r="D13" s="100" t="s">
        <v>17</v>
      </c>
      <c r="E13" s="58">
        <v>900824787</v>
      </c>
      <c r="F13" s="58"/>
      <c r="G13" s="58">
        <f>'Январь 25'!G13+'Февраль 25'!G13+'Март 2025'!G13+'Апрель 2025'!G13+'Май 2025 '!G13+'Июнь 2025'!G13</f>
        <v>900824787</v>
      </c>
      <c r="H13" s="58">
        <f>'Январь 25'!H13+'Февраль 25'!H13+'Март 2025'!H13+'Апрель 2025'!H13+'Май 2025 '!H13+'Июнь 2025'!H13</f>
        <v>750174012</v>
      </c>
      <c r="I13" s="58">
        <f>'Январь 25'!I13+'Февраль 25'!I13+'Март 2025'!I13+'Апрель 2025'!I13+'Май 2025 '!I13+'Июнь 2025'!I13</f>
        <v>18803401</v>
      </c>
      <c r="J13" s="58">
        <f>'Январь 25'!J13+'Февраль 25'!J13+'Март 2025'!J13+'Апрель 2025'!J13+'Май 2025 '!J13+'Июнь 2025'!J13</f>
        <v>131847374</v>
      </c>
      <c r="K13" s="58"/>
    </row>
    <row r="14" spans="1:11" s="20" customFormat="1" ht="65.25" customHeight="1" x14ac:dyDescent="0.2">
      <c r="A14" s="21" t="s">
        <v>18</v>
      </c>
      <c r="B14" s="201" t="s">
        <v>191</v>
      </c>
      <c r="C14" s="202"/>
      <c r="D14" s="101" t="s">
        <v>17</v>
      </c>
      <c r="E14" s="26">
        <v>628146752</v>
      </c>
      <c r="F14" s="26"/>
      <c r="G14" s="26">
        <f>'Январь 25'!G14+'Февраль 25'!G14+'Март 2025'!G14+'Апрель 2025'!G14+'Май 2025 '!G14+'Июнь 2025'!G14</f>
        <v>628146752</v>
      </c>
      <c r="H14" s="26">
        <f>'Январь 25'!H14+'Февраль 25'!H14+'Март 2025'!H14+'Апрель 2025'!H14+'Май 2025 '!H14+'Июнь 2025'!H14</f>
        <v>555081324</v>
      </c>
      <c r="I14" s="26">
        <f>'Январь 25'!I14+'Февраль 25'!I14+'Март 2025'!I14+'Апрель 2025'!I14+'Май 2025 '!I14+'Июнь 2025'!I14</f>
        <v>18803401</v>
      </c>
      <c r="J14" s="26">
        <f>'Январь 25'!J14+'Февраль 25'!J14+'Март 2025'!J14+'Апрель 2025'!J14+'Май 2025 '!J14+'Июнь 2025'!J14</f>
        <v>54262027</v>
      </c>
      <c r="K14" s="26"/>
    </row>
    <row r="15" spans="1:11" s="20" customFormat="1" ht="63.75" customHeight="1" x14ac:dyDescent="0.2">
      <c r="A15" s="24" t="s">
        <v>20</v>
      </c>
      <c r="B15" s="203" t="s">
        <v>192</v>
      </c>
      <c r="C15" s="204"/>
      <c r="D15" s="102" t="s">
        <v>17</v>
      </c>
      <c r="E15" s="26">
        <v>67772675</v>
      </c>
      <c r="F15" s="26"/>
      <c r="G15" s="26">
        <f>'Январь 25'!G15+'Февраль 25'!G15+'Март 2025'!G15+'Апрель 2025'!G15+'Май 2025 '!G15+'Июнь 2025'!G15</f>
        <v>67772675</v>
      </c>
      <c r="H15" s="26">
        <f>'Январь 25'!H15+'Февраль 25'!H15+'Март 2025'!H15+'Апрель 2025'!H15+'Май 2025 '!H15+'Июнь 2025'!H15</f>
        <v>58655244</v>
      </c>
      <c r="I15" s="26">
        <f>'Январь 25'!I15+'Февраль 25'!I15+'Март 2025'!I15+'Апрель 2025'!I15+'Май 2025 '!I15+'Июнь 2025'!I15</f>
        <v>0</v>
      </c>
      <c r="J15" s="26">
        <f>'Январь 25'!J15+'Февраль 25'!J15+'Март 2025'!J15+'Апрель 2025'!J15+'Май 2025 '!J15+'Июнь 2025'!J15</f>
        <v>9117431</v>
      </c>
      <c r="K15" s="26"/>
    </row>
    <row r="16" spans="1:11" s="20" customFormat="1" ht="61.5" customHeight="1" x14ac:dyDescent="0.2">
      <c r="A16" s="24" t="s">
        <v>22</v>
      </c>
      <c r="B16" s="203" t="s">
        <v>193</v>
      </c>
      <c r="C16" s="204"/>
      <c r="D16" s="102" t="s">
        <v>17</v>
      </c>
      <c r="E16" s="26">
        <v>390192755</v>
      </c>
      <c r="F16" s="26"/>
      <c r="G16" s="26">
        <f>'Январь 25'!G16+'Февраль 25'!G16+'Март 2025'!G16+'Апрель 2025'!G16+'Май 2025 '!G16+'Июнь 2025'!G16</f>
        <v>390192755</v>
      </c>
      <c r="H16" s="26">
        <f>'Январь 25'!H16+'Февраль 25'!H16+'Март 2025'!H16+'Апрель 2025'!H16+'Май 2025 '!H16+'Июнь 2025'!H16</f>
        <v>358422249</v>
      </c>
      <c r="I16" s="26">
        <f>'Январь 25'!I16+'Февраль 25'!I16+'Март 2025'!I16+'Апрель 2025'!I16+'Май 2025 '!I16+'Июнь 2025'!I16</f>
        <v>18803401</v>
      </c>
      <c r="J16" s="26">
        <f>'Январь 25'!J16+'Февраль 25'!J16+'Март 2025'!J16+'Апрель 2025'!J16+'Май 2025 '!J16+'Июнь 2025'!J16</f>
        <v>12967105</v>
      </c>
      <c r="K16" s="26"/>
    </row>
    <row r="17" spans="1:11" s="20" customFormat="1" ht="59.25" customHeight="1" x14ac:dyDescent="0.2">
      <c r="A17" s="24" t="s">
        <v>24</v>
      </c>
      <c r="B17" s="205" t="s">
        <v>194</v>
      </c>
      <c r="C17" s="206"/>
      <c r="D17" s="102" t="s">
        <v>17</v>
      </c>
      <c r="E17" s="26">
        <v>82755885</v>
      </c>
      <c r="F17" s="26"/>
      <c r="G17" s="26">
        <f>'Январь 25'!G17+'Февраль 25'!G17+'Март 2025'!G17+'Апрель 2025'!G17+'Май 2025 '!G17+'Июнь 2025'!G17</f>
        <v>82755885</v>
      </c>
      <c r="H17" s="26">
        <f>'Январь 25'!H17+'Февраль 25'!H17+'Март 2025'!H17+'Апрель 2025'!H17+'Май 2025 '!H17+'Июнь 2025'!H17</f>
        <v>82755885</v>
      </c>
      <c r="I17" s="26"/>
      <c r="J17" s="26"/>
      <c r="K17" s="26"/>
    </row>
    <row r="18" spans="1:11" s="20" customFormat="1" ht="59.25" customHeight="1" x14ac:dyDescent="0.2">
      <c r="A18" s="24" t="s">
        <v>26</v>
      </c>
      <c r="B18" s="203" t="s">
        <v>195</v>
      </c>
      <c r="C18" s="204"/>
      <c r="D18" s="102" t="s">
        <v>17</v>
      </c>
      <c r="E18" s="26">
        <v>85173961</v>
      </c>
      <c r="F18" s="26"/>
      <c r="G18" s="26">
        <f>'Январь 25'!G18+'Февраль 25'!G18+'Март 2025'!G18+'Апрель 2025'!G18+'Май 2025 '!G18+'Июнь 2025'!G18</f>
        <v>85173961</v>
      </c>
      <c r="H18" s="26">
        <f>'Январь 25'!H18+'Февраль 25'!H18+'Март 2025'!H18+'Апрель 2025'!H18+'Май 2025 '!H18+'Июнь 2025'!H18</f>
        <v>52996470</v>
      </c>
      <c r="I18" s="26">
        <f>'Январь 25'!I18+'Февраль 25'!I18+'Март 2025'!I18+'Апрель 2025'!I18+'Май 2025 '!I18+'Июнь 2025'!I18</f>
        <v>0</v>
      </c>
      <c r="J18" s="26">
        <f>'Январь 25'!J18+'Февраль 25'!J18+'Март 2025'!J18+'Апрель 2025'!J18+'Май 2025 '!J18+'Июнь 2025'!J18</f>
        <v>32177491</v>
      </c>
      <c r="K18" s="26"/>
    </row>
    <row r="19" spans="1:11" s="20" customFormat="1" ht="85.5" customHeight="1" x14ac:dyDescent="0.2">
      <c r="A19" s="24" t="s">
        <v>28</v>
      </c>
      <c r="B19" s="207" t="s">
        <v>196</v>
      </c>
      <c r="C19" s="208"/>
      <c r="D19" s="102" t="s">
        <v>17</v>
      </c>
      <c r="E19" s="26">
        <v>2251476</v>
      </c>
      <c r="F19" s="26"/>
      <c r="G19" s="26">
        <f>'Январь 25'!G19+'Февраль 25'!G19+'Март 2025'!G19+'Апрель 2025'!G19+'Май 2025 '!G19+'Июнь 2025'!G19</f>
        <v>2251476</v>
      </c>
      <c r="H19" s="26">
        <f>'Январь 25'!H19+'Февраль 25'!H19+'Март 2025'!H19+'Апрель 2025'!H19+'Май 2025 '!H19+'Июнь 2025'!H19</f>
        <v>2251476</v>
      </c>
      <c r="I19" s="26"/>
      <c r="J19" s="26"/>
      <c r="K19" s="26"/>
    </row>
    <row r="20" spans="1:11" s="20" customFormat="1" ht="62.25" customHeight="1" x14ac:dyDescent="0.2">
      <c r="A20" s="21" t="s">
        <v>30</v>
      </c>
      <c r="B20" s="201" t="s">
        <v>197</v>
      </c>
      <c r="C20" s="202"/>
      <c r="D20" s="101" t="s">
        <v>17</v>
      </c>
      <c r="E20" s="27">
        <v>79746246</v>
      </c>
      <c r="F20" s="27"/>
      <c r="G20" s="26">
        <f>'Январь 25'!G20+'Февраль 25'!G20+'Март 2025'!G20+'Апрель 2025'!G20+'Май 2025 '!G20+'Июнь 2025'!G20</f>
        <v>79746246</v>
      </c>
      <c r="H20" s="26">
        <f>'Январь 25'!H20+'Февраль 25'!H20+'Март 2025'!H20+'Апрель 2025'!H20+'Май 2025 '!H20+'Июнь 2025'!H20</f>
        <v>79746246</v>
      </c>
      <c r="I20" s="26"/>
      <c r="J20" s="26"/>
      <c r="K20" s="26"/>
    </row>
    <row r="21" spans="1:11" s="20" customFormat="1" ht="56.25" customHeight="1" x14ac:dyDescent="0.2">
      <c r="A21" s="24" t="s">
        <v>32</v>
      </c>
      <c r="B21" s="203" t="s">
        <v>198</v>
      </c>
      <c r="C21" s="204"/>
      <c r="D21" s="102" t="s">
        <v>17</v>
      </c>
      <c r="E21" s="26">
        <v>79746246</v>
      </c>
      <c r="F21" s="26"/>
      <c r="G21" s="26">
        <f>'Январь 25'!G21+'Февраль 25'!G21+'Март 2025'!G21+'Апрель 2025'!G21+'Май 2025 '!G21+'Июнь 2025'!G21</f>
        <v>79746246</v>
      </c>
      <c r="H21" s="26">
        <f>'Январь 25'!H21+'Февраль 25'!H21+'Март 2025'!H21+'Апрель 2025'!H21+'Май 2025 '!H21+'Июнь 2025'!H21</f>
        <v>79746246</v>
      </c>
      <c r="I21" s="26"/>
      <c r="J21" s="26"/>
      <c r="K21" s="26"/>
    </row>
    <row r="22" spans="1:11" s="20" customFormat="1" ht="62.25" customHeight="1" x14ac:dyDescent="0.2">
      <c r="A22" s="24" t="s">
        <v>34</v>
      </c>
      <c r="B22" s="203" t="s">
        <v>199</v>
      </c>
      <c r="C22" s="204"/>
      <c r="D22" s="102" t="s">
        <v>17</v>
      </c>
      <c r="E22" s="26"/>
      <c r="F22" s="26"/>
      <c r="G22" s="26"/>
      <c r="H22" s="26"/>
      <c r="I22" s="26"/>
      <c r="J22" s="26"/>
      <c r="K22" s="26"/>
    </row>
    <row r="23" spans="1:11" s="20" customFormat="1" ht="78.75" customHeight="1" x14ac:dyDescent="0.2">
      <c r="A23" s="21" t="s">
        <v>36</v>
      </c>
      <c r="B23" s="201" t="s">
        <v>200</v>
      </c>
      <c r="C23" s="202"/>
      <c r="D23" s="101" t="s">
        <v>17</v>
      </c>
      <c r="E23" s="27">
        <v>42204184</v>
      </c>
      <c r="F23" s="27"/>
      <c r="G23" s="26">
        <f>'Январь 25'!G23+'Февраль 25'!G23+'Март 2025'!G23+'Апрель 2025'!G23+'Май 2025 '!G23+'Июнь 2025'!G23</f>
        <v>42204184</v>
      </c>
      <c r="H23" s="26">
        <f>'Январь 25'!H23+'Февраль 25'!H23+'Март 2025'!H23+'Апрель 2025'!H23+'Май 2025 '!H23+'Июнь 2025'!H23</f>
        <v>42204184</v>
      </c>
      <c r="I23" s="26"/>
      <c r="J23" s="26"/>
      <c r="K23" s="26"/>
    </row>
    <row r="24" spans="1:11" s="20" customFormat="1" ht="87.75" customHeight="1" x14ac:dyDescent="0.2">
      <c r="A24" s="24" t="s">
        <v>38</v>
      </c>
      <c r="B24" s="203" t="s">
        <v>201</v>
      </c>
      <c r="C24" s="204"/>
      <c r="D24" s="102" t="s">
        <v>17</v>
      </c>
      <c r="E24" s="26">
        <v>25096417</v>
      </c>
      <c r="F24" s="26"/>
      <c r="G24" s="26">
        <f>'Январь 25'!G24+'Февраль 25'!G24+'Март 2025'!G24+'Апрель 2025'!G24+'Май 2025 '!G24+'Июнь 2025'!G24</f>
        <v>25096417</v>
      </c>
      <c r="H24" s="26">
        <f>'Январь 25'!H24+'Февраль 25'!H24+'Март 2025'!H24+'Апрель 2025'!H24+'Май 2025 '!H24+'Июнь 2025'!H24</f>
        <v>25096417</v>
      </c>
      <c r="I24" s="26"/>
      <c r="J24" s="26"/>
      <c r="K24" s="26"/>
    </row>
    <row r="25" spans="1:11" s="20" customFormat="1" ht="59.25" customHeight="1" x14ac:dyDescent="0.2">
      <c r="A25" s="24" t="s">
        <v>40</v>
      </c>
      <c r="B25" s="203" t="s">
        <v>202</v>
      </c>
      <c r="C25" s="204"/>
      <c r="D25" s="102" t="s">
        <v>17</v>
      </c>
      <c r="E25" s="26">
        <v>17107767</v>
      </c>
      <c r="F25" s="26"/>
      <c r="G25" s="26">
        <f>'Январь 25'!G25+'Февраль 25'!G25+'Март 2025'!G25+'Апрель 2025'!G25+'Май 2025 '!G25+'Июнь 2025'!G25</f>
        <v>17107767</v>
      </c>
      <c r="H25" s="26">
        <f>'Январь 25'!H25+'Февраль 25'!H25+'Март 2025'!H25+'Апрель 2025'!H25+'Май 2025 '!H25+'Июнь 2025'!H25</f>
        <v>17107767</v>
      </c>
      <c r="I25" s="26"/>
      <c r="J25" s="26"/>
      <c r="K25" s="26"/>
    </row>
    <row r="26" spans="1:11" s="20" customFormat="1" ht="61.5" customHeight="1" x14ac:dyDescent="0.2">
      <c r="A26" s="24" t="s">
        <v>42</v>
      </c>
      <c r="B26" s="203" t="s">
        <v>203</v>
      </c>
      <c r="C26" s="204"/>
      <c r="D26" s="102" t="s">
        <v>17</v>
      </c>
      <c r="E26" s="26">
        <v>0</v>
      </c>
      <c r="F26" s="26"/>
      <c r="G26" s="26">
        <v>0</v>
      </c>
      <c r="H26" s="26"/>
      <c r="I26" s="26"/>
      <c r="J26" s="26"/>
      <c r="K26" s="26"/>
    </row>
    <row r="27" spans="1:11" s="20" customFormat="1" ht="65.25" customHeight="1" x14ac:dyDescent="0.2">
      <c r="A27" s="21" t="s">
        <v>44</v>
      </c>
      <c r="B27" s="201" t="s">
        <v>204</v>
      </c>
      <c r="C27" s="202"/>
      <c r="D27" s="101" t="s">
        <v>17</v>
      </c>
      <c r="E27" s="27">
        <v>150727605</v>
      </c>
      <c r="F27" s="27"/>
      <c r="G27" s="27">
        <f>'Январь 25'!G27+'Февраль 25'!G27+'Март 2025'!G27+'Апрель 2025'!G27+'Май 2025 '!G27+'Июнь 2025'!G27</f>
        <v>150727605</v>
      </c>
      <c r="H27" s="27">
        <f>'Январь 25'!H27+'Февраль 25'!H27+'Март 2025'!H27+'Апрель 2025'!H27+'Май 2025 '!H27+'Июнь 2025'!H27</f>
        <v>73142258</v>
      </c>
      <c r="I27" s="27"/>
      <c r="J27" s="27">
        <f>'Январь 25'!J27+'Февраль 25'!J27+'Март 2025'!J27+'Апрель 2025'!J27+'Май 2025 '!J27+'Июнь 2025'!J27</f>
        <v>77585347</v>
      </c>
      <c r="K27" s="27"/>
    </row>
    <row r="28" spans="1:11" s="20" customFormat="1" ht="51.75" customHeight="1" x14ac:dyDescent="0.2">
      <c r="A28" s="24" t="s">
        <v>46</v>
      </c>
      <c r="B28" s="203" t="s">
        <v>205</v>
      </c>
      <c r="C28" s="204"/>
      <c r="D28" s="102" t="s">
        <v>17</v>
      </c>
      <c r="E28" s="26">
        <v>87174962</v>
      </c>
      <c r="F28" s="26"/>
      <c r="G28" s="27">
        <f>'Январь 25'!G28+'Февраль 25'!G28+'Март 2025'!G28+'Апрель 2025'!G28+'Май 2025 '!G28+'Июнь 2025'!G28</f>
        <v>87174962</v>
      </c>
      <c r="H28" s="26"/>
      <c r="I28" s="26"/>
      <c r="J28" s="27">
        <f>'Июнь 2025'!J28+'Май 2025 '!J28+'Апрель 2025'!J28+'Март 2025'!J28+'Февраль 25'!J28+'Январь 25'!J28</f>
        <v>87174962</v>
      </c>
      <c r="K28" s="26"/>
    </row>
    <row r="29" spans="1:11" s="20" customFormat="1" ht="59.25" customHeight="1" x14ac:dyDescent="0.2">
      <c r="A29" s="24" t="s">
        <v>48</v>
      </c>
      <c r="B29" s="205" t="s">
        <v>206</v>
      </c>
      <c r="C29" s="206"/>
      <c r="D29" s="102" t="s">
        <v>17</v>
      </c>
      <c r="E29" s="26">
        <v>500300</v>
      </c>
      <c r="F29" s="26"/>
      <c r="G29" s="27">
        <f>'Январь 25'!G29+'Февраль 25'!G29+'Март 2025'!G29+'Апрель 2025'!G29+'Май 2025 '!G29+'Июнь 2025'!G29</f>
        <v>500300</v>
      </c>
      <c r="H29" s="26"/>
      <c r="I29" s="26"/>
      <c r="J29" s="27">
        <f>'Июнь 2025'!J29+'Май 2025 '!J29+'Апрель 2025'!J29+'Март 2025'!J29+'Февраль 25'!J29+'Январь 25'!J29</f>
        <v>500300</v>
      </c>
      <c r="K29" s="26"/>
    </row>
    <row r="30" spans="1:11" s="20" customFormat="1" ht="59.25" customHeight="1" x14ac:dyDescent="0.2">
      <c r="A30" s="24" t="s">
        <v>50</v>
      </c>
      <c r="B30" s="205" t="s">
        <v>207</v>
      </c>
      <c r="C30" s="206"/>
      <c r="D30" s="102" t="s">
        <v>17</v>
      </c>
      <c r="E30" s="26">
        <v>6126896</v>
      </c>
      <c r="F30" s="26"/>
      <c r="G30" s="27">
        <f>'Январь 25'!G30+'Февраль 25'!G30+'Март 2025'!G30+'Апрель 2025'!G30+'Май 2025 '!G30+'Июнь 2025'!G30</f>
        <v>6126896</v>
      </c>
      <c r="H30" s="26">
        <f>'Январь 25'!H30+'Февраль 25'!H30+'Март 2025'!H30+'Апрель 2025'!H30+'Май 2025 '!H30+'Июнь 2025'!H30</f>
        <v>6126896</v>
      </c>
      <c r="I30" s="26"/>
      <c r="J30" s="27">
        <f>'Июнь 2025'!J30+'Май 2025 '!J30+'Апрель 2025'!J30+'Март 2025'!J30+'Февраль 25'!J30+'Январь 25'!J30</f>
        <v>0</v>
      </c>
      <c r="K30" s="26"/>
    </row>
    <row r="31" spans="1:11" s="20" customFormat="1" ht="72" customHeight="1" x14ac:dyDescent="0.2">
      <c r="A31" s="24" t="s">
        <v>52</v>
      </c>
      <c r="B31" s="205" t="s">
        <v>208</v>
      </c>
      <c r="C31" s="206"/>
      <c r="D31" s="102" t="s">
        <v>17</v>
      </c>
      <c r="E31" s="26">
        <v>3438158</v>
      </c>
      <c r="F31" s="26"/>
      <c r="G31" s="27">
        <f>'Январь 25'!G31+'Февраль 25'!G31+'Март 2025'!G31+'Апрель 2025'!G31+'Май 2025 '!G31+'Июнь 2025'!G31</f>
        <v>3438158</v>
      </c>
      <c r="H31" s="26"/>
      <c r="I31" s="26"/>
      <c r="J31" s="27">
        <f>'Июнь 2025'!J31+'Май 2025 '!J31+'Апрель 2025'!J31+'Март 2025'!J31+'Февраль 25'!J31+'Январь 25'!J31</f>
        <v>3438158</v>
      </c>
      <c r="K31" s="26"/>
    </row>
    <row r="32" spans="1:11" s="20" customFormat="1" ht="51.75" customHeight="1" x14ac:dyDescent="0.2">
      <c r="A32" s="24" t="s">
        <v>54</v>
      </c>
      <c r="B32" s="203" t="s">
        <v>209</v>
      </c>
      <c r="C32" s="204"/>
      <c r="D32" s="102" t="s">
        <v>17</v>
      </c>
      <c r="E32" s="26">
        <v>72017748</v>
      </c>
      <c r="F32" s="26"/>
      <c r="G32" s="27">
        <f>'Январь 25'!G32+'Февраль 25'!G32+'Март 2025'!G32+'Апрель 2025'!G32+'Май 2025 '!G32+'Июнь 2025'!G32</f>
        <v>72017748</v>
      </c>
      <c r="H32" s="26">
        <f>'Январь 25'!H32+'Февраль 25'!H32+'Март 2025'!H32+'Апрель 2025'!H32+'Май 2025 '!H32+'Июнь 2025'!H32</f>
        <v>67015362</v>
      </c>
      <c r="I32" s="26"/>
      <c r="J32" s="27">
        <f>'Июнь 2025'!J32+'Май 2025 '!J32+'Апрель 2025'!J32+'Март 2025'!J32+'Февраль 25'!J32+'Январь 25'!J32</f>
        <v>5002386</v>
      </c>
      <c r="K32" s="26"/>
    </row>
    <row r="33" spans="1:11" s="20" customFormat="1" ht="45" customHeight="1" x14ac:dyDescent="0.2">
      <c r="A33" s="24" t="s">
        <v>56</v>
      </c>
      <c r="B33" s="203" t="s">
        <v>57</v>
      </c>
      <c r="C33" s="204"/>
      <c r="D33" s="102" t="s">
        <v>17</v>
      </c>
      <c r="E33" s="26">
        <v>1394</v>
      </c>
      <c r="F33" s="26"/>
      <c r="G33" s="27">
        <f>'Январь 25'!G33+'Февраль 25'!G33+'Март 2025'!G33+'Апрель 2025'!G33+'Май 2025 '!G33+'Июнь 2025'!G33</f>
        <v>1394</v>
      </c>
      <c r="H33" s="26"/>
      <c r="I33" s="26"/>
      <c r="J33" s="27">
        <f>'Июнь 2025'!J33+'Май 2025 '!J33+'Апрель 2025'!J33+'Март 2025'!J33+'Февраль 25'!J33+'Январь 25'!J33</f>
        <v>1394</v>
      </c>
      <c r="K33" s="26"/>
    </row>
    <row r="34" spans="1:11" s="20" customFormat="1" ht="66" customHeight="1" x14ac:dyDescent="0.2">
      <c r="A34" s="24" t="s">
        <v>58</v>
      </c>
      <c r="B34" s="203" t="s">
        <v>210</v>
      </c>
      <c r="C34" s="204"/>
      <c r="D34" s="102" t="s">
        <v>17</v>
      </c>
      <c r="E34" s="26">
        <v>3399360</v>
      </c>
      <c r="F34" s="26"/>
      <c r="G34" s="27">
        <f>'Январь 25'!G34+'Февраль 25'!G34+'Март 2025'!G34+'Апрель 2025'!G34+'Май 2025 '!G34+'Июнь 2025'!G34</f>
        <v>3399360</v>
      </c>
      <c r="H34" s="26"/>
      <c r="I34" s="26"/>
      <c r="J34" s="27">
        <f>'Июнь 2025'!J34+'Май 2025 '!J34+'Апрель 2025'!J34+'Март 2025'!J34+'Февраль 25'!J34+'Январь 25'!J34</f>
        <v>3399360</v>
      </c>
      <c r="K34" s="26"/>
    </row>
    <row r="35" spans="1:11" s="20" customFormat="1" ht="66" customHeight="1" x14ac:dyDescent="0.2">
      <c r="A35" s="110" t="s">
        <v>60</v>
      </c>
      <c r="B35" s="203" t="s">
        <v>211</v>
      </c>
      <c r="C35" s="204"/>
      <c r="D35" s="111" t="s">
        <v>17</v>
      </c>
      <c r="E35" s="26">
        <v>5682875</v>
      </c>
      <c r="F35" s="26"/>
      <c r="G35" s="27">
        <f>'Январь 25'!G35+'Февраль 25'!G35+'Март 2025'!G35+'Апрель 2025'!G35+'Май 2025 '!G35+'Июнь 2025'!G35</f>
        <v>5682875</v>
      </c>
      <c r="H35" s="26"/>
      <c r="I35" s="26"/>
      <c r="J35" s="27">
        <f>'Июнь 2025'!J35+'Май 2025 '!J35+'Апрель 2025'!J35+'Март 2025'!J35+'Февраль 25'!J35+'Январь 25'!J35</f>
        <v>5682875</v>
      </c>
      <c r="K35" s="26"/>
    </row>
    <row r="36" spans="1:11" s="20" customFormat="1" ht="66" customHeight="1" x14ac:dyDescent="0.2">
      <c r="A36" s="24" t="s">
        <v>62</v>
      </c>
      <c r="B36" s="203" t="s">
        <v>212</v>
      </c>
      <c r="C36" s="204"/>
      <c r="D36" s="102" t="s">
        <v>17</v>
      </c>
      <c r="E36" s="26">
        <v>16553336</v>
      </c>
      <c r="F36" s="26"/>
      <c r="G36" s="27">
        <f>'Январь 25'!G36+'Февраль 25'!G36+'Март 2025'!G36+'Апрель 2025'!G36+'Май 2025 '!G36+'Июнь 2025'!G36</f>
        <v>16553336</v>
      </c>
      <c r="H36" s="26"/>
      <c r="I36" s="26"/>
      <c r="J36" s="27">
        <f>'Июнь 2025'!J36+'Май 2025 '!J36+'Апрель 2025'!J36+'Март 2025'!J36+'Февраль 25'!J36+'Январь 25'!J36</f>
        <v>16553336</v>
      </c>
      <c r="K36" s="26"/>
    </row>
    <row r="37" spans="1:11" s="20" customFormat="1" ht="66" customHeight="1" x14ac:dyDescent="0.2">
      <c r="A37" s="24" t="s">
        <v>64</v>
      </c>
      <c r="B37" s="203" t="s">
        <v>243</v>
      </c>
      <c r="C37" s="204"/>
      <c r="D37" s="102" t="s">
        <v>17</v>
      </c>
      <c r="E37" s="26">
        <v>-44167424</v>
      </c>
      <c r="F37" s="26"/>
      <c r="G37" s="27">
        <f>'Январь 25'!G37+'Февраль 25'!G37+'Март 2025'!G37+'Апрель 2025'!G37+'Май 2025 '!G37+'Июнь 2025'!G37</f>
        <v>-44167424</v>
      </c>
      <c r="H37" s="26"/>
      <c r="I37" s="26"/>
      <c r="J37" s="27">
        <f>'Июнь 2025'!J37+'Май 2025 '!J37+'Апрель 2025'!J37+'Март 2025'!J37+'Февраль 25'!J37+'Январь 25'!J37</f>
        <v>-44167424</v>
      </c>
      <c r="K37" s="26"/>
    </row>
    <row r="38" spans="1:11" s="20" customFormat="1" ht="51.75" customHeight="1" x14ac:dyDescent="0.2">
      <c r="A38" s="17" t="s">
        <v>66</v>
      </c>
      <c r="B38" s="215" t="s">
        <v>67</v>
      </c>
      <c r="C38" s="216"/>
      <c r="D38" s="100" t="s">
        <v>17</v>
      </c>
      <c r="E38" s="34">
        <v>872173731.995</v>
      </c>
      <c r="F38" s="35">
        <v>0</v>
      </c>
      <c r="G38" s="35">
        <f>'Январь 25'!G38+'Февраль 25'!G38+'Март 2025'!G38+'Апрель 2025'!G38+'Май 2025 '!G38+'Июнь 2025'!G38</f>
        <v>872173731.995</v>
      </c>
      <c r="H38" s="35">
        <f>'Январь 25'!H38+'Февраль 25'!H38+'Март 2025'!H38+'Апрель 2025'!H38+'Май 2025 '!H38+'Июнь 2025'!H38</f>
        <v>15086987.872</v>
      </c>
      <c r="I38" s="35">
        <f>'Январь 25'!I38+'Февраль 25'!I38+'Март 2025'!I38+'Апрель 2025'!I38+'Май 2025 '!I38+'Июнь 2025'!I38</f>
        <v>145114.02000000002</v>
      </c>
      <c r="J38" s="35">
        <f>'Январь 25'!J38+'Февраль 25'!J38+'Март 2025'!J38+'Апрель 2025'!J38+'Май 2025 '!J38+'Июнь 2025'!J38</f>
        <v>286312498.75999999</v>
      </c>
      <c r="K38" s="35">
        <f>'Январь 25'!K38+'Февраль 25'!K38+'Март 2025'!K38+'Апрель 2025'!K38+'Май 2025 '!K38+'Июнь 2025'!K38</f>
        <v>570629131.34300005</v>
      </c>
    </row>
    <row r="39" spans="1:11" s="20" customFormat="1" ht="32.25" customHeight="1" x14ac:dyDescent="0.2">
      <c r="A39" s="21" t="s">
        <v>68</v>
      </c>
      <c r="B39" s="217" t="s">
        <v>213</v>
      </c>
      <c r="C39" s="218"/>
      <c r="D39" s="113" t="s">
        <v>17</v>
      </c>
      <c r="E39" s="56">
        <v>799955582.69400001</v>
      </c>
      <c r="F39" s="45">
        <v>0</v>
      </c>
      <c r="G39" s="45">
        <f>'Январь 25'!G39+'Февраль 25'!G39+'Март 2025'!G39+'Апрель 2025'!G39+'Май 2025 '!G39+'Июнь 2025'!G39</f>
        <v>799955582.69400001</v>
      </c>
      <c r="H39" s="45">
        <f>'Январь 25'!H39+'Февраль 25'!H39+'Март 2025'!H39+'Апрель 2025'!H39+'Май 2025 '!H39+'Июнь 2025'!H39</f>
        <v>15086987.872</v>
      </c>
      <c r="I39" s="45">
        <f>'Январь 25'!I39+'Февраль 25'!I39+'Март 2025'!I39+'Апрель 2025'!I39+'Май 2025 '!I39+'Июнь 2025'!I39</f>
        <v>145114.02000000002</v>
      </c>
      <c r="J39" s="45">
        <f>'Январь 25'!J39+'Февраль 25'!J39+'Март 2025'!J39+'Апрель 2025'!J39+'Май 2025 '!J39+'Июнь 2025'!J39</f>
        <v>215762028.60500002</v>
      </c>
      <c r="K39" s="45">
        <f>'Январь 25'!K39+'Февраль 25'!K39+'Март 2025'!K39+'Апрель 2025'!K39+'Май 2025 '!K39+'Июнь 2025'!K39</f>
        <v>568961452.19700003</v>
      </c>
    </row>
    <row r="40" spans="1:11" s="20" customFormat="1" ht="59.25" customHeight="1" x14ac:dyDescent="0.2">
      <c r="A40" s="21" t="s">
        <v>70</v>
      </c>
      <c r="B40" s="201" t="s">
        <v>71</v>
      </c>
      <c r="C40" s="202"/>
      <c r="D40" s="115" t="s">
        <v>17</v>
      </c>
      <c r="E40" s="41"/>
      <c r="F40" s="184"/>
      <c r="G40" s="41"/>
      <c r="H40" s="184"/>
      <c r="I40" s="184"/>
      <c r="J40" s="41"/>
      <c r="K40" s="41"/>
    </row>
    <row r="41" spans="1:11" s="43" customFormat="1" ht="39" customHeight="1" x14ac:dyDescent="0.3">
      <c r="A41" s="24" t="s">
        <v>72</v>
      </c>
      <c r="B41" s="203" t="s">
        <v>214</v>
      </c>
      <c r="C41" s="204"/>
      <c r="D41" s="102" t="s">
        <v>17</v>
      </c>
      <c r="E41" s="41"/>
      <c r="F41" s="184"/>
      <c r="G41" s="41"/>
      <c r="H41" s="184"/>
      <c r="I41" s="184"/>
      <c r="J41" s="41"/>
      <c r="K41" s="41"/>
    </row>
    <row r="42" spans="1:11" s="20" customFormat="1" ht="67.5" customHeight="1" x14ac:dyDescent="0.2">
      <c r="A42" s="21" t="s">
        <v>74</v>
      </c>
      <c r="B42" s="201" t="s">
        <v>215</v>
      </c>
      <c r="C42" s="202"/>
      <c r="D42" s="118" t="s">
        <v>17</v>
      </c>
      <c r="E42" s="45">
        <v>799955582.69400001</v>
      </c>
      <c r="F42" s="45">
        <v>0</v>
      </c>
      <c r="G42" s="45">
        <f>'Январь 25'!G42+'Февраль 25'!G42+'Март 2025'!G42+'Апрель 2025'!G42+'Май 2025 '!G42+'Июнь 2025'!G42</f>
        <v>799955582.69400001</v>
      </c>
      <c r="H42" s="45">
        <f>'Январь 25'!H42+'Февраль 25'!H42+'Март 2025'!H42+'Апрель 2025'!H42+'Май 2025 '!H42+'Июнь 2025'!H42</f>
        <v>15086987.872</v>
      </c>
      <c r="I42" s="45">
        <f>'Январь 25'!I42+'Февраль 25'!I42+'Март 2025'!I42+'Апрель 2025'!I42+'Май 2025 '!I42+'Июнь 2025'!I42</f>
        <v>145114.02000000002</v>
      </c>
      <c r="J42" s="45">
        <f>'Январь 25'!J42+'Февраль 25'!J42+'Март 2025'!J42+'Апрель 2025'!J42+'Май 2025 '!J42+'Июнь 2025'!J42</f>
        <v>215762028.60500002</v>
      </c>
      <c r="K42" s="45">
        <f>'Январь 25'!K42+'Февраль 25'!K42+'Март 2025'!K42+'Апрель 2025'!K42+'Май 2025 '!K42+'Июнь 2025'!K42</f>
        <v>568961452.19700003</v>
      </c>
    </row>
    <row r="43" spans="1:11" s="20" customFormat="1" ht="91.5" customHeight="1" x14ac:dyDescent="0.2">
      <c r="A43" s="21" t="s">
        <v>76</v>
      </c>
      <c r="B43" s="201" t="s">
        <v>77</v>
      </c>
      <c r="C43" s="202"/>
      <c r="D43" s="101" t="s">
        <v>17</v>
      </c>
      <c r="E43" s="56">
        <v>766628774.38699985</v>
      </c>
      <c r="F43" s="45">
        <v>0</v>
      </c>
      <c r="G43" s="45">
        <f>'Январь 25'!G43+'Февраль 25'!G43+'Март 2025'!G43+'Апрель 2025'!G43+'Май 2025 '!G43+'Июнь 2025'!G43</f>
        <v>766628774.38699985</v>
      </c>
      <c r="H43" s="45">
        <f>'Январь 25'!H43+'Февраль 25'!H43+'Март 2025'!H43+'Апрель 2025'!H43+'Май 2025 '!H43+'Июнь 2025'!H43</f>
        <v>15086987.872</v>
      </c>
      <c r="I43" s="45">
        <f>'Январь 25'!I43+'Февраль 25'!I43+'Март 2025'!I43+'Апрель 2025'!I43+'Май 2025 '!I43+'Июнь 2025'!I43</f>
        <v>145114.02000000002</v>
      </c>
      <c r="J43" s="45">
        <f>'Январь 25'!J43+'Февраль 25'!J43+'Март 2025'!J43+'Апрель 2025'!J43+'Май 2025 '!J43+'Июнь 2025'!J43</f>
        <v>184688188.581</v>
      </c>
      <c r="K43" s="45">
        <f>'Январь 25'!K43+'Февраль 25'!K43+'Март 2025'!K43+'Апрель 2025'!K43+'Май 2025 '!K43+'Июнь 2025'!K43</f>
        <v>566708483.91400003</v>
      </c>
    </row>
    <row r="44" spans="1:11" s="20" customFormat="1" ht="52.5" customHeight="1" x14ac:dyDescent="0.2">
      <c r="A44" s="110" t="s">
        <v>78</v>
      </c>
      <c r="B44" s="205" t="s">
        <v>216</v>
      </c>
      <c r="C44" s="206"/>
      <c r="D44" s="111" t="s">
        <v>17</v>
      </c>
      <c r="E44" s="45">
        <v>138740373.51499999</v>
      </c>
      <c r="F44" s="45"/>
      <c r="G44" s="45">
        <f>'Январь 25'!G44+'Февраль 25'!G44+'Март 2025'!G44+'Апрель 2025'!G44+'Май 2025 '!G44+'Июнь 2025'!G44</f>
        <v>138740373.51499999</v>
      </c>
      <c r="H44" s="45">
        <f>'Январь 25'!H44+'Февраль 25'!H44+'Март 2025'!H44+'Апрель 2025'!H44+'Май 2025 '!H44+'Июнь 2025'!H44</f>
        <v>0</v>
      </c>
      <c r="I44" s="45">
        <f>'Январь 25'!I44+'Февраль 25'!I44+'Март 2025'!I44+'Апрель 2025'!I44+'Май 2025 '!I44+'Июнь 2025'!I44</f>
        <v>0</v>
      </c>
      <c r="J44" s="45">
        <f>'Январь 25'!J44+'Февраль 25'!J44+'Март 2025'!J44+'Апрель 2025'!J44+'Май 2025 '!J44+'Июнь 2025'!J44</f>
        <v>17504065.73</v>
      </c>
      <c r="K44" s="45">
        <f>'Январь 25'!K44+'Февраль 25'!K44+'Март 2025'!K44+'Апрель 2025'!K44+'Май 2025 '!K44+'Июнь 2025'!K44</f>
        <v>121236307.785</v>
      </c>
    </row>
    <row r="45" spans="1:11" s="20" customFormat="1" ht="52.5" customHeight="1" x14ac:dyDescent="0.2">
      <c r="A45" s="110" t="s">
        <v>80</v>
      </c>
      <c r="B45" s="205" t="s">
        <v>217</v>
      </c>
      <c r="C45" s="206"/>
      <c r="D45" s="111" t="s">
        <v>17</v>
      </c>
      <c r="E45" s="45">
        <v>6065884.3710000003</v>
      </c>
      <c r="F45" s="45"/>
      <c r="G45" s="45">
        <f>'Январь 25'!G45+'Февраль 25'!G45+'Март 2025'!G45+'Апрель 2025'!G45+'Май 2025 '!G45+'Июнь 2025'!G45</f>
        <v>6065884.3710000003</v>
      </c>
      <c r="H45" s="45">
        <f>'Январь 25'!H45+'Февраль 25'!H45+'Март 2025'!H45+'Апрель 2025'!H45+'Май 2025 '!H45+'Июнь 2025'!H45</f>
        <v>0</v>
      </c>
      <c r="I45" s="45">
        <f>'Январь 25'!I45+'Февраль 25'!I45+'Март 2025'!I45+'Апрель 2025'!I45+'Май 2025 '!I45+'Июнь 2025'!I45</f>
        <v>0</v>
      </c>
      <c r="J45" s="45">
        <f>'Январь 25'!J45+'Февраль 25'!J45+'Март 2025'!J45+'Апрель 2025'!J45+'Май 2025 '!J45+'Июнь 2025'!J45</f>
        <v>1063488.1359999999</v>
      </c>
      <c r="K45" s="45">
        <f>'Январь 25'!K45+'Февраль 25'!K45+'Март 2025'!K45+'Апрель 2025'!K45+'Май 2025 '!K45+'Июнь 2025'!K45</f>
        <v>5002396.2350000003</v>
      </c>
    </row>
    <row r="46" spans="1:11" s="20" customFormat="1" ht="58.5" customHeight="1" x14ac:dyDescent="0.2">
      <c r="A46" s="110" t="s">
        <v>82</v>
      </c>
      <c r="B46" s="205" t="s">
        <v>218</v>
      </c>
      <c r="C46" s="206"/>
      <c r="D46" s="111" t="s">
        <v>17</v>
      </c>
      <c r="E46" s="45">
        <v>340173056.60799998</v>
      </c>
      <c r="F46" s="45"/>
      <c r="G46" s="45">
        <f>'Январь 25'!G46+'Февраль 25'!G46+'Март 2025'!G46+'Апрель 2025'!G46+'Май 2025 '!G46+'Июнь 2025'!G46</f>
        <v>340173056.60799998</v>
      </c>
      <c r="H46" s="45">
        <f>'Январь 25'!H46+'Февраль 25'!H46+'Март 2025'!H46+'Апрель 2025'!H46+'Май 2025 '!H46+'Июнь 2025'!H46</f>
        <v>0</v>
      </c>
      <c r="I46" s="45">
        <f>'Январь 25'!I46+'Февраль 25'!I46+'Март 2025'!I46+'Апрель 2025'!I46+'Май 2025 '!I46+'Июнь 2025'!I46</f>
        <v>145114.02000000002</v>
      </c>
      <c r="J46" s="45">
        <f>'Январь 25'!J46+'Февраль 25'!J46+'Март 2025'!J46+'Апрель 2025'!J46+'Май 2025 '!J46+'Июнь 2025'!J46</f>
        <v>114320790.06600001</v>
      </c>
      <c r="K46" s="45">
        <f>'Январь 25'!K46+'Февраль 25'!K46+'Март 2025'!K46+'Апрель 2025'!K46+'Май 2025 '!K46+'Июнь 2025'!K46</f>
        <v>225707152.52200001</v>
      </c>
    </row>
    <row r="47" spans="1:11" s="20" customFormat="1" ht="57" customHeight="1" x14ac:dyDescent="0.2">
      <c r="A47" s="110" t="s">
        <v>84</v>
      </c>
      <c r="B47" s="205" t="s">
        <v>219</v>
      </c>
      <c r="C47" s="206"/>
      <c r="D47" s="111" t="s">
        <v>17</v>
      </c>
      <c r="E47" s="45">
        <v>65463879.398000009</v>
      </c>
      <c r="F47" s="45"/>
      <c r="G47" s="45">
        <f>'Январь 25'!G47+'Февраль 25'!G47+'Март 2025'!G47+'Апрель 2025'!G47+'Май 2025 '!G47+'Июнь 2025'!G47</f>
        <v>65463879.398000009</v>
      </c>
      <c r="H47" s="45">
        <f>'Январь 25'!H47+'Февраль 25'!H47+'Март 2025'!H47+'Апрель 2025'!H47+'Май 2025 '!H47+'Июнь 2025'!H47</f>
        <v>0</v>
      </c>
      <c r="I47" s="45">
        <f>'Январь 25'!I47+'Февраль 25'!I47+'Март 2025'!I47+'Апрель 2025'!I47+'Май 2025 '!I47+'Июнь 2025'!I47</f>
        <v>0</v>
      </c>
      <c r="J47" s="45">
        <f>'Январь 25'!J47+'Февраль 25'!J47+'Март 2025'!J47+'Апрель 2025'!J47+'Май 2025 '!J47+'Июнь 2025'!J47</f>
        <v>11881900.329000002</v>
      </c>
      <c r="K47" s="45">
        <f>'Январь 25'!K47+'Февраль 25'!K47+'Март 2025'!K47+'Апрель 2025'!K47+'Май 2025 '!K47+'Июнь 2025'!K47</f>
        <v>53581979.068999998</v>
      </c>
    </row>
    <row r="48" spans="1:11" s="20" customFormat="1" ht="54.75" customHeight="1" x14ac:dyDescent="0.2">
      <c r="A48" s="24" t="s">
        <v>86</v>
      </c>
      <c r="B48" s="203" t="s">
        <v>220</v>
      </c>
      <c r="C48" s="204"/>
      <c r="D48" s="102" t="s">
        <v>17</v>
      </c>
      <c r="E48" s="45">
        <v>50813073.467</v>
      </c>
      <c r="F48" s="45"/>
      <c r="G48" s="45">
        <f>'Январь 25'!G48+'Февраль 25'!G48+'Март 2025'!G48+'Апрель 2025'!G48+'Май 2025 '!G48+'Июнь 2025'!G48</f>
        <v>50813073.467</v>
      </c>
      <c r="H48" s="45">
        <f>'Январь 25'!H48+'Февраль 25'!H48+'Март 2025'!H48+'Апрель 2025'!H48+'Май 2025 '!H48+'Июнь 2025'!H48</f>
        <v>0</v>
      </c>
      <c r="I48" s="45">
        <f>'Январь 25'!I48+'Февраль 25'!I48+'Март 2025'!I48+'Апрель 2025'!I48+'Май 2025 '!I48+'Июнь 2025'!I48</f>
        <v>0</v>
      </c>
      <c r="J48" s="45">
        <f>'Январь 25'!J48+'Февраль 25'!J48+'Март 2025'!J48+'Апрель 2025'!J48+'Май 2025 '!J48+'Июнь 2025'!J48</f>
        <v>1854566.5650000002</v>
      </c>
      <c r="K48" s="45">
        <f>'Январь 25'!K48+'Февраль 25'!K48+'Март 2025'!K48+'Апрель 2025'!K48+'Май 2025 '!K48+'Июнь 2025'!K48</f>
        <v>48958506.901999995</v>
      </c>
    </row>
    <row r="49" spans="1:11" s="20" customFormat="1" ht="54.75" customHeight="1" x14ac:dyDescent="0.2">
      <c r="A49" s="24" t="s">
        <v>88</v>
      </c>
      <c r="B49" s="203" t="s">
        <v>221</v>
      </c>
      <c r="C49" s="204"/>
      <c r="D49" s="102" t="s">
        <v>17</v>
      </c>
      <c r="E49" s="45">
        <v>15310.986000000001</v>
      </c>
      <c r="F49" s="45"/>
      <c r="G49" s="45">
        <f>'Январь 25'!G49+'Февраль 25'!G49+'Март 2025'!G49+'Апрель 2025'!G49+'Май 2025 '!G49+'Июнь 2025'!G49</f>
        <v>15310.986000000001</v>
      </c>
      <c r="H49" s="45">
        <f>'Январь 25'!H49+'Февраль 25'!H49+'Март 2025'!H49+'Апрель 2025'!H49+'Май 2025 '!H49+'Июнь 2025'!H49</f>
        <v>0</v>
      </c>
      <c r="I49" s="45">
        <f>'Январь 25'!I49+'Февраль 25'!I49+'Март 2025'!I49+'Апрель 2025'!I49+'Май 2025 '!I49+'Июнь 2025'!I49</f>
        <v>0</v>
      </c>
      <c r="J49" s="45">
        <f>'Январь 25'!J49+'Февраль 25'!J49+'Март 2025'!J49+'Апрель 2025'!J49+'Май 2025 '!J49+'Июнь 2025'!J49</f>
        <v>0</v>
      </c>
      <c r="K49" s="45">
        <f>'Январь 25'!K49+'Февраль 25'!K49+'Март 2025'!K49+'Апрель 2025'!K49+'Май 2025 '!K49+'Июнь 2025'!K49</f>
        <v>15310.986000000001</v>
      </c>
    </row>
    <row r="50" spans="1:11" s="20" customFormat="1" ht="60.75" customHeight="1" x14ac:dyDescent="0.2">
      <c r="A50" s="24" t="s">
        <v>90</v>
      </c>
      <c r="B50" s="203" t="s">
        <v>222</v>
      </c>
      <c r="C50" s="204"/>
      <c r="D50" s="102" t="s">
        <v>17</v>
      </c>
      <c r="E50" s="45">
        <v>150245.50099999999</v>
      </c>
      <c r="F50" s="45"/>
      <c r="G50" s="45">
        <f>'Январь 25'!G50+'Февраль 25'!G50+'Март 2025'!G50+'Апрель 2025'!G50+'Май 2025 '!G50+'Июнь 2025'!G50</f>
        <v>150245.50099999999</v>
      </c>
      <c r="H50" s="45">
        <f>'Январь 25'!H50+'Февраль 25'!H50+'Март 2025'!H50+'Апрель 2025'!H50+'Май 2025 '!H50+'Июнь 2025'!H50</f>
        <v>0</v>
      </c>
      <c r="I50" s="45">
        <f>'Январь 25'!I50+'Февраль 25'!I50+'Март 2025'!I50+'Апрель 2025'!I50+'Май 2025 '!I50+'Июнь 2025'!I50</f>
        <v>0</v>
      </c>
      <c r="J50" s="45">
        <f>'Январь 25'!J50+'Февраль 25'!J50+'Март 2025'!J50+'Апрель 2025'!J50+'Май 2025 '!J50+'Июнь 2025'!J50</f>
        <v>0</v>
      </c>
      <c r="K50" s="45">
        <f>'Январь 25'!K50+'Февраль 25'!K50+'Март 2025'!K50+'Апрель 2025'!K50+'Май 2025 '!K50+'Июнь 2025'!K50</f>
        <v>150245.50099999999</v>
      </c>
    </row>
    <row r="51" spans="1:11" s="20" customFormat="1" ht="54.75" customHeight="1" x14ac:dyDescent="0.2">
      <c r="A51" s="24" t="s">
        <v>92</v>
      </c>
      <c r="B51" s="203" t="s">
        <v>223</v>
      </c>
      <c r="C51" s="204"/>
      <c r="D51" s="102" t="s">
        <v>17</v>
      </c>
      <c r="E51" s="45">
        <v>59638050.153999999</v>
      </c>
      <c r="F51" s="45"/>
      <c r="G51" s="45">
        <f>'Январь 25'!G51+'Февраль 25'!G51+'Март 2025'!G51+'Апрель 2025'!G51+'Май 2025 '!G51+'Июнь 2025'!G51</f>
        <v>59638050.153999999</v>
      </c>
      <c r="H51" s="45">
        <f>'Январь 25'!H51+'Февраль 25'!H51+'Март 2025'!H51+'Апрель 2025'!H51+'Май 2025 '!H51+'Июнь 2025'!H51</f>
        <v>561</v>
      </c>
      <c r="I51" s="45">
        <f>'Январь 25'!I51+'Февраль 25'!I51+'Март 2025'!I51+'Апрель 2025'!I51+'Май 2025 '!I51+'Июнь 2025'!I51</f>
        <v>0</v>
      </c>
      <c r="J51" s="45">
        <f>'Январь 25'!J51+'Февраль 25'!J51+'Март 2025'!J51+'Апрель 2025'!J51+'Май 2025 '!J51+'Июнь 2025'!J51</f>
        <v>26039039.013999999</v>
      </c>
      <c r="K51" s="45">
        <f>'Январь 25'!K51+'Февраль 25'!K51+'Март 2025'!K51+'Апрель 2025'!K51+'Май 2025 '!K51+'Июнь 2025'!K51</f>
        <v>33598450.140000001</v>
      </c>
    </row>
    <row r="52" spans="1:11" s="20" customFormat="1" ht="65.25" customHeight="1" x14ac:dyDescent="0.2">
      <c r="A52" s="24" t="s">
        <v>94</v>
      </c>
      <c r="B52" s="203" t="s">
        <v>224</v>
      </c>
      <c r="C52" s="204"/>
      <c r="D52" s="102" t="s">
        <v>17</v>
      </c>
      <c r="E52" s="45">
        <v>4304445.5290000001</v>
      </c>
      <c r="F52" s="45"/>
      <c r="G52" s="45">
        <f>'Январь 25'!G52+'Февраль 25'!G52+'Март 2025'!G52+'Апрель 2025'!G52+'Май 2025 '!G52+'Июнь 2025'!G52</f>
        <v>4304445.5290000001</v>
      </c>
      <c r="H52" s="45">
        <f>'Январь 25'!H52+'Февраль 25'!H52+'Март 2025'!H52+'Апрель 2025'!H52+'Май 2025 '!H52+'Июнь 2025'!H52</f>
        <v>0</v>
      </c>
      <c r="I52" s="45">
        <f>'Январь 25'!I52+'Февраль 25'!I52+'Март 2025'!I52+'Апрель 2025'!I52+'Май 2025 '!I52+'Июнь 2025'!I52</f>
        <v>0</v>
      </c>
      <c r="J52" s="45">
        <f>'Январь 25'!J52+'Февраль 25'!J52+'Март 2025'!J52+'Апрель 2025'!J52+'Май 2025 '!J52+'Июнь 2025'!J52</f>
        <v>2432238.284</v>
      </c>
      <c r="K52" s="45">
        <f>'Январь 25'!K52+'Февраль 25'!K52+'Март 2025'!K52+'Апрель 2025'!K52+'Май 2025 '!K52+'Июнь 2025'!K52</f>
        <v>1872207.2450000001</v>
      </c>
    </row>
    <row r="53" spans="1:11" s="20" customFormat="1" ht="65.25" customHeight="1" x14ac:dyDescent="0.2">
      <c r="A53" s="24" t="s">
        <v>96</v>
      </c>
      <c r="B53" s="203" t="s">
        <v>225</v>
      </c>
      <c r="C53" s="204"/>
      <c r="D53" s="102" t="s">
        <v>17</v>
      </c>
      <c r="E53" s="45">
        <v>101264454.858</v>
      </c>
      <c r="F53" s="45"/>
      <c r="G53" s="45">
        <f>'Январь 25'!G53+'Февраль 25'!G53+'Март 2025'!G53+'Апрель 2025'!G53+'Май 2025 '!G53+'Июнь 2025'!G53</f>
        <v>101264454.858</v>
      </c>
      <c r="H53" s="45">
        <f>'Январь 25'!H53+'Февраль 25'!H53+'Март 2025'!H53+'Апрель 2025'!H53+'Май 2025 '!H53+'Июнь 2025'!H53</f>
        <v>15086426.872</v>
      </c>
      <c r="I53" s="45">
        <f>'Январь 25'!I53+'Февраль 25'!I53+'Март 2025'!I53+'Апрель 2025'!I53+'Май 2025 '!I53+'Июнь 2025'!I53</f>
        <v>0</v>
      </c>
      <c r="J53" s="45">
        <f>'Январь 25'!J53+'Февраль 25'!J53+'Март 2025'!J53+'Апрель 2025'!J53+'Май 2025 '!J53+'Июнь 2025'!J53</f>
        <v>9592100.4569999985</v>
      </c>
      <c r="K53" s="45">
        <f>'Январь 25'!K53+'Февраль 25'!K53+'Март 2025'!K53+'Апрель 2025'!K53+'Май 2025 '!K53+'Июнь 2025'!K53</f>
        <v>76585927.528999999</v>
      </c>
    </row>
    <row r="54" spans="1:11" s="20" customFormat="1" ht="65.25" customHeight="1" x14ac:dyDescent="0.2">
      <c r="A54" s="24" t="s">
        <v>98</v>
      </c>
      <c r="B54" s="203" t="s">
        <v>226</v>
      </c>
      <c r="C54" s="204"/>
      <c r="D54" s="102" t="s">
        <v>17</v>
      </c>
      <c r="E54" s="119">
        <v>0</v>
      </c>
      <c r="F54" s="119"/>
      <c r="G54" s="119">
        <v>0</v>
      </c>
      <c r="H54" s="119"/>
      <c r="I54" s="119"/>
      <c r="J54" s="119"/>
      <c r="K54" s="119"/>
    </row>
    <row r="55" spans="1:11" s="20" customFormat="1" ht="42.75" customHeight="1" x14ac:dyDescent="0.2">
      <c r="A55" s="24" t="s">
        <v>100</v>
      </c>
      <c r="B55" s="203" t="s">
        <v>227</v>
      </c>
      <c r="C55" s="204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1" s="20" customFormat="1" ht="57.75" customHeight="1" x14ac:dyDescent="0.2">
      <c r="A56" s="21" t="s">
        <v>102</v>
      </c>
      <c r="B56" s="201" t="s">
        <v>228</v>
      </c>
      <c r="C56" s="202"/>
      <c r="D56" s="101" t="s">
        <v>17</v>
      </c>
      <c r="E56" s="56">
        <v>176966.38399999999</v>
      </c>
      <c r="F56" s="45">
        <v>0</v>
      </c>
      <c r="G56" s="45">
        <f>'Январь 25'!G56+'Февраль 25'!G56+'Март 2025'!G56+'Апрель 2025'!G56+'Май 2025 '!G56+'Июнь 2025'!G56</f>
        <v>176966.38399999999</v>
      </c>
      <c r="H56" s="45">
        <f>'Январь 25'!H56+'Февраль 25'!H56+'Март 2025'!H56+'Апрель 2025'!H56+'Май 2025 '!H56+'Июнь 2025'!H56</f>
        <v>0</v>
      </c>
      <c r="I56" s="45">
        <f>'Январь 25'!I56+'Февраль 25'!I56+'Март 2025'!I56+'Апрель 2025'!I56+'Май 2025 '!I56+'Июнь 2025'!I56</f>
        <v>0</v>
      </c>
      <c r="J56" s="45">
        <f>'Январь 25'!J56+'Февраль 25'!J56+'Март 2025'!J56+'Апрель 2025'!J56+'Май 2025 '!J56+'Июнь 2025'!J56</f>
        <v>176966.38399999999</v>
      </c>
      <c r="K56" s="45">
        <f>'Январь 25'!K56+'Февраль 25'!K56+'Март 2025'!K56+'Апрель 2025'!K56+'Май 2025 '!K56+'Июнь 2025'!K56</f>
        <v>0</v>
      </c>
    </row>
    <row r="57" spans="1:11" s="20" customFormat="1" ht="55.5" customHeight="1" x14ac:dyDescent="0.2">
      <c r="A57" s="24" t="s">
        <v>104</v>
      </c>
      <c r="B57" s="203" t="s">
        <v>105</v>
      </c>
      <c r="C57" s="204"/>
      <c r="D57" s="102" t="s">
        <v>17</v>
      </c>
      <c r="E57" s="45">
        <v>176966.38399999999</v>
      </c>
      <c r="F57" s="45"/>
      <c r="G57" s="45">
        <f>'Январь 25'!G57+'Февраль 25'!G57+'Март 2025'!G57+'Апрель 2025'!G57+'Май 2025 '!G57+'Июнь 2025'!G57</f>
        <v>176966.38399999999</v>
      </c>
      <c r="H57" s="45"/>
      <c r="I57" s="45"/>
      <c r="J57" s="45">
        <f>'Январь 25'!J57+'Февраль 25'!J57+'Март 2025'!J57+'Апрель 2025'!J57+'Май 2025 '!J57+'Июнь 2025'!J57</f>
        <v>176966.38399999999</v>
      </c>
      <c r="K57" s="45">
        <v>0</v>
      </c>
    </row>
    <row r="58" spans="1:11" s="20" customFormat="1" ht="46.5" customHeight="1" x14ac:dyDescent="0.2">
      <c r="A58" s="24" t="s">
        <v>106</v>
      </c>
      <c r="B58" s="203" t="s">
        <v>107</v>
      </c>
      <c r="C58" s="204"/>
      <c r="D58" s="102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1" s="20" customFormat="1" ht="46.5" customHeight="1" x14ac:dyDescent="0.2">
      <c r="A59" s="24" t="s">
        <v>108</v>
      </c>
      <c r="B59" s="203" t="s">
        <v>109</v>
      </c>
      <c r="C59" s="204"/>
      <c r="D59" s="102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1" s="20" customFormat="1" ht="40.5" customHeight="1" x14ac:dyDescent="0.2">
      <c r="A60" s="24" t="s">
        <v>110</v>
      </c>
      <c r="B60" s="203" t="s">
        <v>111</v>
      </c>
      <c r="C60" s="204"/>
      <c r="D60" s="102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1" s="20" customFormat="1" ht="34.5" customHeight="1" x14ac:dyDescent="0.2">
      <c r="A61" s="24" t="s">
        <v>112</v>
      </c>
      <c r="B61" s="203" t="s">
        <v>227</v>
      </c>
      <c r="C61" s="204"/>
      <c r="D61" s="102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1" s="20" customFormat="1" ht="36" customHeight="1" x14ac:dyDescent="0.2">
      <c r="A62" s="21" t="s">
        <v>113</v>
      </c>
      <c r="B62" s="201" t="s">
        <v>114</v>
      </c>
      <c r="C62" s="202"/>
      <c r="D62" s="101" t="s">
        <v>17</v>
      </c>
      <c r="E62" s="45">
        <v>0</v>
      </c>
      <c r="F62" s="45"/>
      <c r="G62" s="45">
        <v>0</v>
      </c>
      <c r="H62" s="45"/>
      <c r="I62" s="45"/>
      <c r="J62" s="45"/>
      <c r="K62" s="45"/>
    </row>
    <row r="63" spans="1:11" s="20" customFormat="1" ht="31.5" customHeight="1" x14ac:dyDescent="0.2">
      <c r="A63" s="21" t="s">
        <v>115</v>
      </c>
      <c r="B63" s="201" t="s">
        <v>116</v>
      </c>
      <c r="C63" s="202"/>
      <c r="D63" s="101" t="s">
        <v>17</v>
      </c>
      <c r="E63" s="186">
        <v>33149841.923</v>
      </c>
      <c r="F63" s="186">
        <v>0</v>
      </c>
      <c r="G63" s="186">
        <f>'Январь 25'!G63+'Февраль 25'!G63+'Март 2025'!G63+'Апрель 2025'!G63+'Май 2025 '!G63+'Июнь 2025'!G63</f>
        <v>33149841.923</v>
      </c>
      <c r="H63" s="186">
        <f>'Январь 25'!H63+'Февраль 25'!H63+'Март 2025'!H63+'Апрель 2025'!H63+'Май 2025 '!H63+'Июнь 2025'!H63</f>
        <v>0</v>
      </c>
      <c r="I63" s="186">
        <f>'Январь 25'!I63+'Февраль 25'!I63+'Март 2025'!I63+'Апрель 2025'!I63+'Май 2025 '!I63+'Июнь 2025'!I63</f>
        <v>0</v>
      </c>
      <c r="J63" s="186">
        <f>'Январь 25'!J63+'Февраль 25'!J63+'Март 2025'!J63+'Апрель 2025'!J63+'Май 2025 '!J63+'Июнь 2025'!J63</f>
        <v>30896873.639999997</v>
      </c>
      <c r="K63" s="186">
        <f>'Январь 25'!K63+'Февраль 25'!K63+'Март 2025'!K63+'Апрель 2025'!K63+'Май 2025 '!K63+'Июнь 2025'!K63</f>
        <v>2252968.2829999998</v>
      </c>
    </row>
    <row r="64" spans="1:11" s="47" customFormat="1" ht="24.95" customHeight="1" x14ac:dyDescent="0.2">
      <c r="A64" s="21" t="s">
        <v>117</v>
      </c>
      <c r="B64" s="201" t="s">
        <v>118</v>
      </c>
      <c r="C64" s="202"/>
      <c r="D64" s="118" t="s">
        <v>17</v>
      </c>
      <c r="E64" s="186">
        <v>0</v>
      </c>
      <c r="F64" s="186">
        <v>0</v>
      </c>
      <c r="G64" s="186">
        <v>0</v>
      </c>
      <c r="H64" s="186"/>
      <c r="I64" s="186"/>
      <c r="J64" s="186"/>
      <c r="K64" s="186">
        <v>0</v>
      </c>
    </row>
    <row r="65" spans="1:15" s="47" customFormat="1" ht="32.25" customHeight="1" x14ac:dyDescent="0.2">
      <c r="A65" s="21" t="s">
        <v>119</v>
      </c>
      <c r="B65" s="201" t="s">
        <v>120</v>
      </c>
      <c r="C65" s="202"/>
      <c r="D65" s="101" t="s">
        <v>17</v>
      </c>
      <c r="E65" s="27">
        <v>59679008</v>
      </c>
      <c r="F65" s="26"/>
      <c r="G65" s="26">
        <f>'Январь 25'!G65+'Февраль 25'!G65+'Март 2025'!G65+'Апрель 2025'!G65+'Май 2025 '!G65+'Июнь 2025'!G65</f>
        <v>59679008</v>
      </c>
      <c r="H65" s="26"/>
      <c r="I65" s="26"/>
      <c r="J65" s="26">
        <f>'Январь 25'!J65+'Февраль 25'!J65+'Март 2025'!J65+'Апрель 2025'!J65+'Май 2025 '!J65+'Июнь 2025'!J65</f>
        <v>59520016</v>
      </c>
      <c r="K65" s="26">
        <f>'Январь 25'!K65+'Февраль 25'!K65+'Март 2025'!K65+'Апрель 2025'!K65+'Май 2025 '!K65+'Июнь 2025'!K65</f>
        <v>158992</v>
      </c>
    </row>
    <row r="66" spans="1:15" s="47" customFormat="1" ht="36.75" customHeight="1" x14ac:dyDescent="0.2">
      <c r="A66" s="24" t="s">
        <v>121</v>
      </c>
      <c r="B66" s="203" t="s">
        <v>229</v>
      </c>
      <c r="C66" s="204"/>
      <c r="D66" s="102" t="s">
        <v>17</v>
      </c>
      <c r="E66" s="26">
        <v>4658061</v>
      </c>
      <c r="F66" s="26"/>
      <c r="G66" s="26">
        <f>'Январь 25'!G66+'Февраль 25'!G66+'Март 2025'!G66+'Апрель 2025'!G66+'Май 2025 '!G66+'Июнь 2025'!G66</f>
        <v>4658061</v>
      </c>
      <c r="H66" s="26"/>
      <c r="I66" s="27"/>
      <c r="J66" s="26">
        <f>'Январь 25'!J66+'Февраль 25'!J66+'Март 2025'!J66+'Апрель 2025'!J66+'Май 2025 '!J66+'Июнь 2025'!J66</f>
        <v>4658061</v>
      </c>
      <c r="K66" s="26"/>
    </row>
    <row r="67" spans="1:15" s="47" customFormat="1" ht="36.75" customHeight="1" x14ac:dyDescent="0.2">
      <c r="A67" s="24" t="s">
        <v>123</v>
      </c>
      <c r="B67" s="122" t="s">
        <v>230</v>
      </c>
      <c r="C67" s="123"/>
      <c r="D67" s="102" t="s">
        <v>17</v>
      </c>
      <c r="E67" s="26">
        <v>83216</v>
      </c>
      <c r="F67" s="26"/>
      <c r="G67" s="26">
        <f>'Январь 25'!G67+'Февраль 25'!G67+'Март 2025'!G67+'Апрель 2025'!G67+'Май 2025 '!G67+'Июнь 2025'!G67</f>
        <v>83216</v>
      </c>
      <c r="H67" s="26"/>
      <c r="I67" s="27"/>
      <c r="J67" s="26">
        <f>'Январь 25'!J67+'Февраль 25'!J67+'Март 2025'!J67+'Апрель 2025'!J67+'Май 2025 '!J67+'Июнь 2025'!J67</f>
        <v>83216</v>
      </c>
      <c r="K67" s="26"/>
    </row>
    <row r="68" spans="1:15" s="47" customFormat="1" ht="36.75" customHeight="1" x14ac:dyDescent="0.2">
      <c r="A68" s="24" t="s">
        <v>125</v>
      </c>
      <c r="B68" s="122" t="s">
        <v>231</v>
      </c>
      <c r="C68" s="123"/>
      <c r="D68" s="102" t="s">
        <v>17</v>
      </c>
      <c r="E68" s="26">
        <v>2317168</v>
      </c>
      <c r="F68" s="26"/>
      <c r="G68" s="26">
        <f>'Январь 25'!G68+'Февраль 25'!G68+'Март 2025'!G68+'Апрель 2025'!G68+'Май 2025 '!G68+'Июнь 2025'!G68</f>
        <v>2317168</v>
      </c>
      <c r="H68" s="26"/>
      <c r="I68" s="27"/>
      <c r="J68" s="26">
        <f>'Январь 25'!J68+'Февраль 25'!J68+'Март 2025'!J68+'Апрель 2025'!J68+'Май 2025 '!J68+'Июнь 2025'!J68</f>
        <v>2317168</v>
      </c>
      <c r="K68" s="26"/>
    </row>
    <row r="69" spans="1:15" s="47" customFormat="1" ht="32.25" customHeight="1" x14ac:dyDescent="0.2">
      <c r="A69" s="24" t="s">
        <v>127</v>
      </c>
      <c r="B69" s="203" t="s">
        <v>232</v>
      </c>
      <c r="C69" s="204"/>
      <c r="D69" s="102" t="s">
        <v>17</v>
      </c>
      <c r="E69" s="26">
        <v>7444005</v>
      </c>
      <c r="F69" s="26"/>
      <c r="G69" s="26">
        <f>'Январь 25'!G69+'Февраль 25'!G69+'Март 2025'!G69+'Апрель 2025'!G69+'Май 2025 '!G69+'Июнь 2025'!G69</f>
        <v>7444005</v>
      </c>
      <c r="H69" s="26"/>
      <c r="I69" s="27"/>
      <c r="J69" s="26">
        <f>'Январь 25'!J69+'Февраль 25'!J69+'Март 2025'!J69+'Апрель 2025'!J69+'Май 2025 '!J69+'Июнь 2025'!J69</f>
        <v>7444005</v>
      </c>
      <c r="K69" s="26"/>
    </row>
    <row r="70" spans="1:15" s="20" customFormat="1" ht="32.25" customHeight="1" x14ac:dyDescent="0.2">
      <c r="A70" s="24" t="s">
        <v>129</v>
      </c>
      <c r="B70" s="203" t="s">
        <v>130</v>
      </c>
      <c r="C70" s="204"/>
      <c r="D70" s="102" t="s">
        <v>17</v>
      </c>
      <c r="E70" s="26">
        <v>6541393</v>
      </c>
      <c r="F70" s="26"/>
      <c r="G70" s="26">
        <f>'Январь 25'!G70+'Февраль 25'!G70+'Март 2025'!G70+'Апрель 2025'!G70+'Май 2025 '!G70+'Июнь 2025'!G70</f>
        <v>6541393</v>
      </c>
      <c r="H70" s="26"/>
      <c r="I70" s="27"/>
      <c r="J70" s="26">
        <f>'Январь 25'!J70+'Февраль 25'!J70+'Март 2025'!J70+'Апрель 2025'!J70+'Май 2025 '!J70+'Июнь 2025'!J70</f>
        <v>6541393</v>
      </c>
      <c r="K70" s="26"/>
    </row>
    <row r="71" spans="1:15" s="20" customFormat="1" ht="32.25" customHeight="1" x14ac:dyDescent="0.2">
      <c r="A71" s="24" t="s">
        <v>131</v>
      </c>
      <c r="B71" s="223" t="s">
        <v>132</v>
      </c>
      <c r="C71" s="224"/>
      <c r="D71" s="102" t="s">
        <v>17</v>
      </c>
      <c r="E71" s="26">
        <v>158992</v>
      </c>
      <c r="F71" s="26"/>
      <c r="G71" s="26">
        <f>'Январь 25'!G71+'Февраль 25'!G71+'Март 2025'!G71+'Апрель 2025'!G71+'Май 2025 '!G71+'Июнь 2025'!G71</f>
        <v>158992</v>
      </c>
      <c r="H71" s="26"/>
      <c r="I71" s="27"/>
      <c r="J71" s="26"/>
      <c r="K71" s="26">
        <f>'Январь 25'!K71+'Февраль 25'!K71+'Март 2025'!K71+'Апрель 2025'!K71+'Май 2025 '!K71+'Июнь 2025'!K71</f>
        <v>158992</v>
      </c>
      <c r="L71" s="20">
        <f>'Январь 25'!L71+'Февраль 25'!L71+'Март 2025'!L71+'Апрель 2025'!L71+'Май 2025 '!L71+'Июнь 2025'!L71</f>
        <v>0</v>
      </c>
      <c r="M71" s="20">
        <f>'Январь 25'!M71+'Февраль 25'!M71+'Март 2025'!M71+'Апрель 2025'!M71+'Май 2025 '!M71+'Июнь 2025'!M71</f>
        <v>0</v>
      </c>
      <c r="N71" s="20">
        <f>'Январь 25'!N71+'Февраль 25'!N71+'Март 2025'!N71+'Апрель 2025'!N71+'Май 2025 '!N71+'Июнь 2025'!N71</f>
        <v>0</v>
      </c>
      <c r="O71" s="20">
        <f>'Январь 25'!O71+'Февраль 25'!O71+'Март 2025'!O71+'Апрель 2025'!O71+'Май 2025 '!O71+'Июнь 2025'!O71</f>
        <v>0</v>
      </c>
    </row>
    <row r="72" spans="1:15" s="20" customFormat="1" ht="37.5" customHeight="1" x14ac:dyDescent="0.2">
      <c r="A72" s="24" t="s">
        <v>133</v>
      </c>
      <c r="B72" s="203" t="s">
        <v>233</v>
      </c>
      <c r="C72" s="204"/>
      <c r="D72" s="102" t="s">
        <v>17</v>
      </c>
      <c r="E72" s="26">
        <v>1854161</v>
      </c>
      <c r="F72" s="26"/>
      <c r="G72" s="26">
        <f>'Январь 25'!G72+'Февраль 25'!G72+'Март 2025'!G72+'Апрель 2025'!G72+'Май 2025 '!G72+'Июнь 2025'!G72</f>
        <v>1854161</v>
      </c>
      <c r="H72" s="26"/>
      <c r="I72" s="27"/>
      <c r="J72" s="26">
        <f>'Январь 25'!J72+'Февраль 25'!J72+'Март 2025'!J72+'Апрель 2025'!J72+'Май 2025 '!J72+'Июнь 2025'!J72</f>
        <v>1854161</v>
      </c>
      <c r="K72" s="26"/>
    </row>
    <row r="73" spans="1:15" s="20" customFormat="1" ht="39" customHeight="1" x14ac:dyDescent="0.2">
      <c r="A73" s="24" t="s">
        <v>135</v>
      </c>
      <c r="B73" s="203" t="s">
        <v>136</v>
      </c>
      <c r="C73" s="204"/>
      <c r="D73" s="102" t="s">
        <v>17</v>
      </c>
      <c r="E73" s="26">
        <v>10168700</v>
      </c>
      <c r="F73" s="26"/>
      <c r="G73" s="26">
        <f>'Январь 25'!G73+'Февраль 25'!G73+'Март 2025'!G73+'Апрель 2025'!G73+'Май 2025 '!G73+'Июнь 2025'!G73</f>
        <v>10168700</v>
      </c>
      <c r="H73" s="26"/>
      <c r="I73" s="27"/>
      <c r="J73" s="26">
        <f>'Январь 25'!J73+'Февраль 25'!J73+'Март 2025'!J73+'Апрель 2025'!J73+'Май 2025 '!J73+'Июнь 2025'!J73</f>
        <v>10168700</v>
      </c>
      <c r="K73" s="26"/>
    </row>
    <row r="74" spans="1:15" s="20" customFormat="1" ht="39" customHeight="1" x14ac:dyDescent="0.2">
      <c r="A74" s="24" t="s">
        <v>137</v>
      </c>
      <c r="B74" s="122" t="s">
        <v>138</v>
      </c>
      <c r="C74" s="123"/>
      <c r="D74" s="102" t="s">
        <v>17</v>
      </c>
      <c r="E74" s="26">
        <v>12445390</v>
      </c>
      <c r="F74" s="26"/>
      <c r="G74" s="26">
        <f>'Январь 25'!G74+'Февраль 25'!G74+'Март 2025'!G74+'Апрель 2025'!G74+'Май 2025 '!G74+'Июнь 2025'!G74</f>
        <v>12445390</v>
      </c>
      <c r="H74" s="26"/>
      <c r="I74" s="27"/>
      <c r="J74" s="26">
        <f>'Январь 25'!J74+'Февраль 25'!J74+'Март 2025'!J74+'Апрель 2025'!J74+'Май 2025 '!J74+'Июнь 2025'!J74</f>
        <v>12445390</v>
      </c>
      <c r="K74" s="26"/>
    </row>
    <row r="75" spans="1:15" s="20" customFormat="1" ht="39" customHeight="1" x14ac:dyDescent="0.2">
      <c r="A75" s="24" t="s">
        <v>139</v>
      </c>
      <c r="B75" s="203" t="s">
        <v>140</v>
      </c>
      <c r="C75" s="204"/>
      <c r="D75" s="102" t="s">
        <v>17</v>
      </c>
      <c r="E75" s="26">
        <v>1253052</v>
      </c>
      <c r="F75" s="26"/>
      <c r="G75" s="26">
        <f>'Январь 25'!G75+'Февраль 25'!G75+'Март 2025'!G75+'Апрель 2025'!G75+'Май 2025 '!G75+'Июнь 2025'!G75</f>
        <v>1253052</v>
      </c>
      <c r="H75" s="26"/>
      <c r="I75" s="27"/>
      <c r="J75" s="26">
        <f>'Январь 25'!J75+'Февраль 25'!J75+'Март 2025'!J75+'Апрель 2025'!J75+'Май 2025 '!J75+'Июнь 2025'!J75</f>
        <v>1253052</v>
      </c>
      <c r="K75" s="26"/>
    </row>
    <row r="76" spans="1:15" s="20" customFormat="1" ht="39" customHeight="1" x14ac:dyDescent="0.2">
      <c r="A76" s="24" t="s">
        <v>141</v>
      </c>
      <c r="B76" s="203" t="s">
        <v>142</v>
      </c>
      <c r="C76" s="204"/>
      <c r="D76" s="102" t="s">
        <v>17</v>
      </c>
      <c r="E76" s="26">
        <v>4705217</v>
      </c>
      <c r="F76" s="26"/>
      <c r="G76" s="26">
        <f>'Январь 25'!G76+'Февраль 25'!G76+'Март 2025'!G76+'Апрель 2025'!G76+'Май 2025 '!G76+'Июнь 2025'!G76</f>
        <v>4705217</v>
      </c>
      <c r="H76" s="26"/>
      <c r="I76" s="27"/>
      <c r="J76" s="26">
        <f>'Январь 25'!J76+'Февраль 25'!J76+'Март 2025'!J76+'Апрель 2025'!J76+'Май 2025 '!J76+'Июнь 2025'!J76</f>
        <v>4705217</v>
      </c>
      <c r="K76" s="26"/>
    </row>
    <row r="77" spans="1:15" s="20" customFormat="1" ht="39" customHeight="1" x14ac:dyDescent="0.2">
      <c r="A77" s="24" t="s">
        <v>143</v>
      </c>
      <c r="B77" s="122" t="s">
        <v>144</v>
      </c>
      <c r="C77" s="123"/>
      <c r="D77" s="102" t="s">
        <v>17</v>
      </c>
      <c r="E77" s="26">
        <v>2751203</v>
      </c>
      <c r="F77" s="26"/>
      <c r="G77" s="26">
        <f>'Январь 25'!G77+'Февраль 25'!G77+'Март 2025'!G77+'Апрель 2025'!G77+'Май 2025 '!G77+'Июнь 2025'!G77</f>
        <v>2751203</v>
      </c>
      <c r="H77" s="26"/>
      <c r="I77" s="27"/>
      <c r="J77" s="26">
        <f>'Январь 25'!J77+'Февраль 25'!J77+'Март 2025'!J77+'Апрель 2025'!J77+'Май 2025 '!J77+'Июнь 2025'!J77</f>
        <v>2751203</v>
      </c>
      <c r="K77" s="26"/>
    </row>
    <row r="78" spans="1:15" s="20" customFormat="1" ht="39" customHeight="1" x14ac:dyDescent="0.2">
      <c r="A78" s="24" t="s">
        <v>145</v>
      </c>
      <c r="B78" s="122" t="s">
        <v>146</v>
      </c>
      <c r="C78" s="123"/>
      <c r="D78" s="102" t="s">
        <v>17</v>
      </c>
      <c r="E78" s="26">
        <v>439334</v>
      </c>
      <c r="F78" s="26"/>
      <c r="G78" s="26">
        <f>'Январь 25'!G78+'Февраль 25'!G78+'Март 2025'!G78+'Апрель 2025'!G78+'Май 2025 '!G78+'Июнь 2025'!G78</f>
        <v>439334</v>
      </c>
      <c r="H78" s="26"/>
      <c r="I78" s="27"/>
      <c r="J78" s="26">
        <f>'Январь 25'!J78+'Февраль 25'!J78+'Март 2025'!J78+'Апрель 2025'!J78+'Май 2025 '!J78+'Июнь 2025'!J78</f>
        <v>439334</v>
      </c>
      <c r="K78" s="26"/>
    </row>
    <row r="79" spans="1:15" s="20" customFormat="1" ht="36.75" customHeight="1" x14ac:dyDescent="0.2">
      <c r="A79" s="24" t="s">
        <v>147</v>
      </c>
      <c r="B79" s="203" t="s">
        <v>148</v>
      </c>
      <c r="C79" s="204" t="s">
        <v>148</v>
      </c>
      <c r="D79" s="102" t="s">
        <v>17</v>
      </c>
      <c r="E79" s="26">
        <v>4639804</v>
      </c>
      <c r="F79" s="26"/>
      <c r="G79" s="26">
        <f>'Январь 25'!G79+'Февраль 25'!G79+'Март 2025'!G79+'Апрель 2025'!G79+'Май 2025 '!G79+'Июнь 2025'!G79</f>
        <v>4639804</v>
      </c>
      <c r="H79" s="26"/>
      <c r="I79" s="27"/>
      <c r="J79" s="26">
        <f>'Январь 25'!J79+'Февраль 25'!J79+'Март 2025'!J79+'Апрель 2025'!J79+'Май 2025 '!J79+'Июнь 2025'!J79</f>
        <v>4639804</v>
      </c>
      <c r="K79" s="26"/>
    </row>
    <row r="80" spans="1:15" s="20" customFormat="1" ht="36.75" customHeight="1" x14ac:dyDescent="0.2">
      <c r="A80" s="24" t="s">
        <v>244</v>
      </c>
      <c r="B80" s="203" t="s">
        <v>245</v>
      </c>
      <c r="C80" s="204"/>
      <c r="D80" s="102" t="s">
        <v>17</v>
      </c>
      <c r="E80" s="26">
        <v>219312</v>
      </c>
      <c r="F80" s="26"/>
      <c r="G80" s="26">
        <f>'Июнь 2025'!G80+'Май 2025 '!G80+'Апрель 2025'!G80+'Март 2025'!G80</f>
        <v>219312</v>
      </c>
      <c r="H80" s="26"/>
      <c r="I80" s="26"/>
      <c r="J80" s="26">
        <f>'Июнь 2025'!J80+'Май 2025 '!J80+'Апрель 2025'!J80+'Март 2025'!J80</f>
        <v>219312</v>
      </c>
      <c r="K80" s="26"/>
    </row>
    <row r="81" spans="1:124" s="20" customFormat="1" ht="61.5" customHeight="1" x14ac:dyDescent="0.2">
      <c r="A81" s="21" t="s">
        <v>149</v>
      </c>
      <c r="B81" s="271" t="s">
        <v>234</v>
      </c>
      <c r="C81" s="272"/>
      <c r="D81" s="185" t="s">
        <v>17</v>
      </c>
      <c r="E81" s="187">
        <v>10809837</v>
      </c>
      <c r="F81" s="187"/>
      <c r="G81" s="187">
        <f>'Июнь 2025'!G81+'Май 2025 '!G81+'Апрель 2025'!G81+'Март 2025'!G81+'Февраль 25'!G80+'Январь 25'!G80</f>
        <v>10809837</v>
      </c>
      <c r="H81" s="187"/>
      <c r="I81" s="187"/>
      <c r="J81" s="187">
        <f>'Июнь 2025'!J81+'Май 2025 '!J81+'Апрель 2025'!J81+'Март 2025'!J81+'Февраль 25'!J80+'Январь 25'!J80</f>
        <v>10809837</v>
      </c>
      <c r="K81" s="187"/>
    </row>
    <row r="82" spans="1:124" s="20" customFormat="1" ht="36.75" customHeight="1" x14ac:dyDescent="0.4">
      <c r="A82" s="21" t="s">
        <v>151</v>
      </c>
      <c r="B82" s="1" t="s">
        <v>152</v>
      </c>
      <c r="C82" s="127"/>
      <c r="D82" s="101" t="s">
        <v>17</v>
      </c>
      <c r="E82" s="26">
        <v>3321800</v>
      </c>
      <c r="F82" s="184"/>
      <c r="G82" s="26">
        <f>'Июнь 2025'!G82+'Май 2025 '!G82+'Апрель 2025'!G82+'Март 2025'!G82+'Февраль 25'!G81+'Январь 25'!G81</f>
        <v>3321800</v>
      </c>
      <c r="H82" s="26"/>
      <c r="I82" s="26"/>
      <c r="J82" s="26">
        <f>'Июнь 2025'!J82+'Май 2025 '!J82+'Апрель 2025'!J82+'Март 2025'!J82+'Февраль 25'!J81+'Январь 25'!J81</f>
        <v>3321800</v>
      </c>
      <c r="K82" s="26"/>
    </row>
    <row r="83" spans="1:124" s="20" customFormat="1" ht="36.75" customHeight="1" x14ac:dyDescent="0.4">
      <c r="A83" s="21" t="s">
        <v>153</v>
      </c>
      <c r="B83" s="1" t="s">
        <v>154</v>
      </c>
      <c r="C83" s="127"/>
      <c r="D83" s="101" t="s">
        <v>17</v>
      </c>
      <c r="E83" s="26">
        <v>7488037</v>
      </c>
      <c r="F83" s="184"/>
      <c r="G83" s="26">
        <f>'Июнь 2025'!G83+'Май 2025 '!G83+'Апрель 2025'!G83+'Март 2025'!G83+'Февраль 25'!G82+'Январь 25'!G82</f>
        <v>7488037</v>
      </c>
      <c r="H83" s="26"/>
      <c r="I83" s="26"/>
      <c r="J83" s="26">
        <f>'Июнь 2025'!J83+'Май 2025 '!J83+'Апрель 2025'!J83+'Март 2025'!J83+'Февраль 25'!J82+'Январь 25'!J82</f>
        <v>7488037</v>
      </c>
      <c r="K83" s="26"/>
    </row>
    <row r="84" spans="1:124" s="20" customFormat="1" ht="60" customHeight="1" x14ac:dyDescent="0.4">
      <c r="A84" s="185" t="s">
        <v>155</v>
      </c>
      <c r="B84" s="273" t="s">
        <v>235</v>
      </c>
      <c r="C84" s="274"/>
      <c r="D84" s="185" t="s">
        <v>17</v>
      </c>
      <c r="E84" s="188">
        <v>1729304.3010000002</v>
      </c>
      <c r="F84" s="188"/>
      <c r="G84" s="188">
        <f>K84+J84+I84+H84</f>
        <v>1729304.3010000002</v>
      </c>
      <c r="H84" s="188"/>
      <c r="I84" s="188"/>
      <c r="J84" s="188">
        <f>J85+J86+J87+J88+J89+J90</f>
        <v>220617.15500000003</v>
      </c>
      <c r="K84" s="188">
        <f>K85+K86+K87+K88+K89+K90</f>
        <v>1508687.1460000002</v>
      </c>
      <c r="L84" s="190"/>
    </row>
    <row r="85" spans="1:124" s="20" customFormat="1" ht="32.25" customHeight="1" x14ac:dyDescent="0.4">
      <c r="A85" s="21" t="s">
        <v>157</v>
      </c>
      <c r="B85" s="1" t="s">
        <v>158</v>
      </c>
      <c r="C85" s="93"/>
      <c r="D85" s="101" t="s">
        <v>17</v>
      </c>
      <c r="E85" s="45">
        <v>77384.830999999991</v>
      </c>
      <c r="F85" s="54"/>
      <c r="G85" s="45">
        <f t="shared" ref="G85:G90" si="0">K85+J85+I85+H85</f>
        <v>77384.830999999991</v>
      </c>
      <c r="H85" s="46"/>
      <c r="I85" s="54"/>
      <c r="J85" s="45">
        <f>'Июнь 2025'!J85+'Май 2025 '!J85+'Апрель 2025'!J85+'Март 2025'!J85+'Февраль 25'!J84+'Январь 25'!J84</f>
        <v>0</v>
      </c>
      <c r="K85" s="45">
        <f>'Июнь 2025'!K85+'Май 2025 '!K85+'Апрель 2025'!K85+'Март 2025'!K85+'Февраль 25'!K84+'Январь 25'!K84</f>
        <v>77384.830999999991</v>
      </c>
      <c r="L85" s="189"/>
    </row>
    <row r="86" spans="1:124" s="20" customFormat="1" ht="35.25" customHeight="1" x14ac:dyDescent="0.4">
      <c r="A86" s="21" t="s">
        <v>159</v>
      </c>
      <c r="B86" s="1" t="s">
        <v>160</v>
      </c>
      <c r="C86" s="93"/>
      <c r="D86" s="101" t="s">
        <v>17</v>
      </c>
      <c r="E86" s="45">
        <v>68426.794999999998</v>
      </c>
      <c r="F86" s="54"/>
      <c r="G86" s="45">
        <f t="shared" si="0"/>
        <v>68426.794999999998</v>
      </c>
      <c r="H86" s="46"/>
      <c r="I86" s="54"/>
      <c r="J86" s="45">
        <f>'Июнь 2025'!J86+'Май 2025 '!J86+'Апрель 2025'!J86+'Март 2025'!J86+'Февраль 25'!J85+'Январь 25'!J85</f>
        <v>26993.886999999999</v>
      </c>
      <c r="K86" s="45">
        <f>'Июнь 2025'!K86+'Май 2025 '!K86+'Апрель 2025'!K86+'Март 2025'!K86+'Февраль 25'!K85+'Январь 25'!K85</f>
        <v>41432.908000000003</v>
      </c>
      <c r="L86" s="189"/>
    </row>
    <row r="87" spans="1:124" s="20" customFormat="1" ht="35.25" customHeight="1" x14ac:dyDescent="0.4">
      <c r="A87" s="21" t="s">
        <v>161</v>
      </c>
      <c r="B87" s="2" t="s">
        <v>162</v>
      </c>
      <c r="C87" s="93"/>
      <c r="D87" s="101" t="s">
        <v>17</v>
      </c>
      <c r="E87" s="45">
        <v>8070.75</v>
      </c>
      <c r="F87" s="54"/>
      <c r="G87" s="45">
        <f t="shared" si="0"/>
        <v>8070.75</v>
      </c>
      <c r="H87" s="46"/>
      <c r="I87" s="54"/>
      <c r="J87" s="45">
        <f>'Июнь 2025'!J87+'Май 2025 '!J87+'Апрель 2025'!J87+'Март 2025'!J87+'Февраль 25'!J86+'Январь 25'!J86</f>
        <v>8070.75</v>
      </c>
      <c r="K87" s="45">
        <f>'Июнь 2025'!K87+'Май 2025 '!K87+'Апрель 2025'!K87+'Март 2025'!K87+'Февраль 25'!K86+'Январь 25'!K86</f>
        <v>0</v>
      </c>
      <c r="L87" s="189"/>
    </row>
    <row r="88" spans="1:124" s="20" customFormat="1" ht="35.25" customHeight="1" x14ac:dyDescent="0.4">
      <c r="A88" s="21" t="s">
        <v>163</v>
      </c>
      <c r="B88" s="2" t="s">
        <v>164</v>
      </c>
      <c r="C88" s="93"/>
      <c r="D88" s="101" t="s">
        <v>17</v>
      </c>
      <c r="E88" s="45">
        <v>135455.41</v>
      </c>
      <c r="F88" s="54"/>
      <c r="G88" s="45">
        <f t="shared" si="0"/>
        <v>135455.41</v>
      </c>
      <c r="H88" s="46"/>
      <c r="I88" s="54"/>
      <c r="J88" s="45">
        <f>'Июнь 2025'!J88+'Май 2025 '!J88+'Апрель 2025'!J88+'Март 2025'!J88+'Февраль 25'!J87+'Январь 25'!J87</f>
        <v>120659.41</v>
      </c>
      <c r="K88" s="45">
        <f>'Июнь 2025'!K88+'Май 2025 '!K88+'Апрель 2025'!K88+'Март 2025'!K88+'Февраль 25'!K87+'Январь 25'!K87</f>
        <v>14796</v>
      </c>
      <c r="L88" s="189"/>
    </row>
    <row r="89" spans="1:124" s="20" customFormat="1" ht="35.25" customHeight="1" x14ac:dyDescent="0.4">
      <c r="A89" s="21" t="s">
        <v>165</v>
      </c>
      <c r="B89" s="2" t="s">
        <v>236</v>
      </c>
      <c r="C89" s="93"/>
      <c r="D89" s="101" t="s">
        <v>17</v>
      </c>
      <c r="E89" s="45">
        <v>75040</v>
      </c>
      <c r="F89" s="54"/>
      <c r="G89" s="45">
        <f t="shared" si="0"/>
        <v>75040</v>
      </c>
      <c r="H89" s="45"/>
      <c r="I89" s="45"/>
      <c r="J89" s="45">
        <f>'Июнь 2025'!J89+'Май 2025 '!J89+'Апрель 2025'!J89+'Март 2025'!J89+'Февраль 25'!J88</f>
        <v>0</v>
      </c>
      <c r="K89" s="45">
        <f>'Июнь 2025'!K89+'Май 2025 '!K89+'Апрель 2025'!K89+'Март 2025'!K89+'Февраль 25'!K88</f>
        <v>75040</v>
      </c>
      <c r="L89" s="189"/>
    </row>
    <row r="90" spans="1:124" s="20" customFormat="1" ht="34.5" customHeight="1" x14ac:dyDescent="0.4">
      <c r="A90" s="21" t="s">
        <v>237</v>
      </c>
      <c r="B90" s="2" t="s">
        <v>166</v>
      </c>
      <c r="C90" s="93"/>
      <c r="D90" s="101" t="s">
        <v>17</v>
      </c>
      <c r="E90" s="119">
        <v>1364926.5150000001</v>
      </c>
      <c r="F90" s="128"/>
      <c r="G90" s="45">
        <f t="shared" si="0"/>
        <v>1364926.5150000001</v>
      </c>
      <c r="H90" s="119"/>
      <c r="I90" s="119"/>
      <c r="J90" s="119">
        <f>'Июнь 2025'!J90+'Май 2025 '!J90+'Апрель 2025'!J90+'Март 2025'!J90+'Февраль 25'!J89+'Январь 25'!J88</f>
        <v>64893.107999999993</v>
      </c>
      <c r="K90" s="119">
        <f>'Июнь 2025'!K90+'Май 2025 '!K90+'Апрель 2025'!K90+'Март 2025'!K90+'Февраль 25'!K89+'Январь 25'!K88</f>
        <v>1300033.4070000001</v>
      </c>
      <c r="L90" s="189"/>
    </row>
    <row r="91" spans="1:124" s="47" customFormat="1" ht="48" customHeight="1" x14ac:dyDescent="0.2">
      <c r="A91" s="17" t="s">
        <v>167</v>
      </c>
      <c r="B91" s="221" t="s">
        <v>168</v>
      </c>
      <c r="C91" s="131" t="s">
        <v>169</v>
      </c>
      <c r="D91" s="100" t="s">
        <v>17</v>
      </c>
      <c r="E91" s="58">
        <v>28651056</v>
      </c>
      <c r="F91" s="58"/>
      <c r="G91" s="58">
        <f>'Июнь 2025'!G91+'Май 2025 '!G91+'Апрель 2025'!G91+'Март 2025'!G91+'Февраль 25'!G90+'Январь 25'!G89</f>
        <v>28651056</v>
      </c>
      <c r="H91" s="132"/>
      <c r="I91" s="132"/>
      <c r="J91" s="132"/>
      <c r="K91" s="132"/>
    </row>
    <row r="92" spans="1:124" s="47" customFormat="1" ht="45.75" customHeight="1" x14ac:dyDescent="0.2">
      <c r="A92" s="17" t="s">
        <v>170</v>
      </c>
      <c r="B92" s="222"/>
      <c r="C92" s="131" t="s">
        <v>171</v>
      </c>
      <c r="D92" s="100" t="s">
        <v>172</v>
      </c>
      <c r="E92" s="60">
        <f>E91/E13*100</f>
        <v>3.1805359281260541</v>
      </c>
      <c r="F92" s="60"/>
      <c r="G92" s="60">
        <f>G91/G13*100</f>
        <v>3.1805359281260541</v>
      </c>
      <c r="H92" s="17"/>
      <c r="I92" s="17"/>
      <c r="J92" s="17"/>
      <c r="K92" s="17"/>
      <c r="L92" s="134"/>
      <c r="M92" s="225"/>
      <c r="N92" s="226"/>
      <c r="O92" s="225"/>
      <c r="P92" s="226"/>
      <c r="Q92" s="225"/>
      <c r="R92" s="226"/>
      <c r="S92" s="225"/>
      <c r="T92" s="226"/>
      <c r="U92" s="225"/>
      <c r="V92" s="226"/>
      <c r="W92" s="225"/>
      <c r="X92" s="226"/>
      <c r="Y92" s="225"/>
      <c r="Z92" s="226"/>
      <c r="AA92" s="225"/>
      <c r="AB92" s="226"/>
      <c r="AC92" s="225"/>
      <c r="AD92" s="226"/>
      <c r="AE92" s="225"/>
      <c r="AF92" s="226"/>
      <c r="AG92" s="225"/>
      <c r="AH92" s="226"/>
      <c r="AI92" s="225"/>
      <c r="AJ92" s="226"/>
      <c r="AK92" s="225"/>
      <c r="AL92" s="226"/>
      <c r="AM92" s="225"/>
      <c r="AN92" s="226"/>
      <c r="AO92" s="225"/>
      <c r="AP92" s="226"/>
      <c r="AQ92" s="225"/>
      <c r="AR92" s="226"/>
      <c r="AS92" s="225"/>
      <c r="AT92" s="226"/>
      <c r="AU92" s="225"/>
      <c r="AV92" s="226"/>
      <c r="AW92" s="225"/>
      <c r="AX92" s="226"/>
      <c r="AY92" s="225"/>
      <c r="AZ92" s="226"/>
      <c r="BA92" s="225"/>
      <c r="BB92" s="226"/>
      <c r="BC92" s="225"/>
      <c r="BD92" s="226"/>
      <c r="BE92" s="225"/>
      <c r="BF92" s="226"/>
      <c r="BG92" s="225"/>
      <c r="BH92" s="226"/>
      <c r="BI92" s="225"/>
      <c r="BJ92" s="226"/>
      <c r="BK92" s="225"/>
      <c r="BL92" s="226"/>
      <c r="BM92" s="225"/>
      <c r="BN92" s="226"/>
      <c r="BO92" s="225"/>
      <c r="BP92" s="226"/>
      <c r="BQ92" s="225"/>
      <c r="BR92" s="226"/>
      <c r="BS92" s="225"/>
      <c r="BT92" s="226"/>
      <c r="BU92" s="225"/>
      <c r="BV92" s="226"/>
      <c r="BW92" s="225"/>
      <c r="BX92" s="226"/>
      <c r="BY92" s="225"/>
      <c r="BZ92" s="226"/>
      <c r="CA92" s="225"/>
      <c r="CB92" s="226"/>
      <c r="CC92" s="225"/>
      <c r="CD92" s="226"/>
      <c r="CE92" s="225"/>
      <c r="CF92" s="226"/>
      <c r="CG92" s="225"/>
      <c r="CH92" s="226"/>
      <c r="CI92" s="225"/>
      <c r="CJ92" s="226"/>
      <c r="CK92" s="225"/>
      <c r="CL92" s="226"/>
      <c r="CM92" s="225"/>
      <c r="CN92" s="226"/>
      <c r="CO92" s="225"/>
      <c r="CP92" s="226"/>
      <c r="CQ92" s="225"/>
      <c r="CR92" s="226"/>
      <c r="CS92" s="225"/>
      <c r="CT92" s="226"/>
      <c r="CU92" s="225"/>
      <c r="CV92" s="226"/>
      <c r="CW92" s="225"/>
      <c r="CX92" s="226"/>
      <c r="CY92" s="225"/>
      <c r="CZ92" s="226"/>
      <c r="DA92" s="225"/>
      <c r="DB92" s="226"/>
      <c r="DC92" s="225"/>
      <c r="DD92" s="226"/>
      <c r="DE92" s="225"/>
      <c r="DF92" s="226"/>
      <c r="DG92" s="225"/>
      <c r="DH92" s="226"/>
      <c r="DI92" s="225"/>
      <c r="DJ92" s="226"/>
      <c r="DK92" s="225"/>
      <c r="DL92" s="226"/>
      <c r="DM92" s="225"/>
      <c r="DN92" s="226"/>
      <c r="DO92" s="225"/>
      <c r="DP92" s="226"/>
      <c r="DQ92" s="225"/>
      <c r="DR92" s="226"/>
      <c r="DS92" s="225"/>
      <c r="DT92" s="226"/>
    </row>
    <row r="93" spans="1:124" s="47" customFormat="1" ht="45.75" customHeight="1" x14ac:dyDescent="0.2">
      <c r="A93" s="17" t="s">
        <v>173</v>
      </c>
      <c r="B93" s="221" t="s">
        <v>174</v>
      </c>
      <c r="C93" s="131" t="s">
        <v>169</v>
      </c>
      <c r="D93" s="100" t="s">
        <v>17</v>
      </c>
      <c r="E93" s="58">
        <f>E13-E38</f>
        <v>28651055.004999995</v>
      </c>
      <c r="F93" s="58"/>
      <c r="G93" s="58">
        <v>28651056</v>
      </c>
      <c r="H93" s="17"/>
      <c r="I93" s="17"/>
      <c r="J93" s="17"/>
      <c r="K93" s="17"/>
      <c r="L93" s="134"/>
      <c r="M93" s="133"/>
      <c r="N93" s="134"/>
      <c r="O93" s="133"/>
      <c r="P93" s="134"/>
      <c r="Q93" s="133"/>
      <c r="R93" s="134"/>
      <c r="S93" s="133"/>
      <c r="T93" s="134"/>
      <c r="U93" s="133"/>
      <c r="V93" s="134"/>
      <c r="W93" s="133"/>
      <c r="X93" s="134"/>
      <c r="Y93" s="133"/>
      <c r="Z93" s="134"/>
      <c r="AA93" s="133"/>
      <c r="AB93" s="134"/>
      <c r="AC93" s="133"/>
      <c r="AD93" s="134"/>
      <c r="AE93" s="133"/>
      <c r="AF93" s="134"/>
      <c r="AG93" s="133"/>
      <c r="AH93" s="134"/>
      <c r="AI93" s="133"/>
      <c r="AJ93" s="134"/>
      <c r="AK93" s="133"/>
      <c r="AL93" s="134"/>
      <c r="AM93" s="133"/>
      <c r="AN93" s="134"/>
      <c r="AO93" s="133"/>
      <c r="AP93" s="134"/>
      <c r="AQ93" s="133"/>
      <c r="AR93" s="134"/>
      <c r="AS93" s="133"/>
      <c r="AT93" s="134"/>
      <c r="AU93" s="133"/>
      <c r="AV93" s="134"/>
      <c r="AW93" s="133"/>
      <c r="AX93" s="134"/>
      <c r="AY93" s="133"/>
      <c r="AZ93" s="134"/>
      <c r="BA93" s="133"/>
      <c r="BB93" s="134"/>
      <c r="BC93" s="133"/>
      <c r="BD93" s="134"/>
      <c r="BE93" s="133"/>
      <c r="BF93" s="134"/>
      <c r="BG93" s="133"/>
      <c r="BH93" s="134"/>
      <c r="BI93" s="133"/>
      <c r="BJ93" s="134"/>
      <c r="BK93" s="133"/>
      <c r="BL93" s="134"/>
      <c r="BM93" s="133"/>
      <c r="BN93" s="134"/>
      <c r="BO93" s="133"/>
      <c r="BP93" s="134"/>
      <c r="BQ93" s="133"/>
      <c r="BR93" s="134"/>
      <c r="BS93" s="133"/>
      <c r="BT93" s="134"/>
      <c r="BU93" s="133"/>
      <c r="BV93" s="134"/>
      <c r="BW93" s="133"/>
      <c r="BX93" s="134"/>
      <c r="BY93" s="133"/>
      <c r="BZ93" s="134"/>
      <c r="CA93" s="133"/>
      <c r="CB93" s="134"/>
      <c r="CC93" s="133"/>
      <c r="CD93" s="134"/>
      <c r="CE93" s="133"/>
      <c r="CF93" s="134"/>
      <c r="CG93" s="133"/>
      <c r="CH93" s="134"/>
      <c r="CI93" s="133"/>
      <c r="CJ93" s="134"/>
      <c r="CK93" s="133"/>
      <c r="CL93" s="134"/>
      <c r="CM93" s="133"/>
      <c r="CN93" s="134"/>
      <c r="CO93" s="133"/>
      <c r="CP93" s="134"/>
      <c r="CQ93" s="133"/>
      <c r="CR93" s="134"/>
      <c r="CS93" s="133"/>
      <c r="CT93" s="134"/>
      <c r="CU93" s="133"/>
      <c r="CV93" s="134"/>
      <c r="CW93" s="133"/>
      <c r="CX93" s="134"/>
      <c r="CY93" s="133"/>
      <c r="CZ93" s="134"/>
      <c r="DA93" s="133"/>
      <c r="DB93" s="134"/>
      <c r="DC93" s="133"/>
      <c r="DD93" s="134"/>
      <c r="DE93" s="133"/>
      <c r="DF93" s="134"/>
      <c r="DG93" s="133"/>
      <c r="DH93" s="134"/>
      <c r="DI93" s="133"/>
      <c r="DJ93" s="134"/>
      <c r="DK93" s="133"/>
      <c r="DL93" s="134"/>
      <c r="DM93" s="133"/>
      <c r="DN93" s="134"/>
      <c r="DO93" s="133"/>
      <c r="DP93" s="134"/>
      <c r="DQ93" s="133"/>
      <c r="DR93" s="134"/>
      <c r="DS93" s="133"/>
      <c r="DT93" s="134"/>
    </row>
    <row r="94" spans="1:124" s="47" customFormat="1" ht="45.75" customHeight="1" x14ac:dyDescent="0.2">
      <c r="A94" s="17" t="s">
        <v>175</v>
      </c>
      <c r="B94" s="222"/>
      <c r="C94" s="131" t="s">
        <v>171</v>
      </c>
      <c r="D94" s="100" t="s">
        <v>172</v>
      </c>
      <c r="E94" s="60">
        <f>E93/E13*100</f>
        <v>3.1805358176717218</v>
      </c>
      <c r="F94" s="60"/>
      <c r="G94" s="60">
        <v>3.1805359281260541</v>
      </c>
      <c r="H94" s="17"/>
      <c r="I94" s="17"/>
      <c r="J94" s="17"/>
      <c r="K94" s="17"/>
      <c r="L94" s="134"/>
      <c r="M94" s="133"/>
      <c r="N94" s="134"/>
      <c r="O94" s="133"/>
      <c r="P94" s="134"/>
      <c r="Q94" s="133"/>
      <c r="R94" s="134"/>
      <c r="S94" s="133"/>
      <c r="T94" s="134"/>
      <c r="U94" s="133"/>
      <c r="V94" s="134"/>
      <c r="W94" s="133"/>
      <c r="X94" s="134"/>
      <c r="Y94" s="133"/>
      <c r="Z94" s="134"/>
      <c r="AA94" s="133"/>
      <c r="AB94" s="134"/>
      <c r="AC94" s="133"/>
      <c r="AD94" s="134"/>
      <c r="AE94" s="133"/>
      <c r="AF94" s="134"/>
      <c r="AG94" s="133"/>
      <c r="AH94" s="134"/>
      <c r="AI94" s="133"/>
      <c r="AJ94" s="134"/>
      <c r="AK94" s="133"/>
      <c r="AL94" s="134"/>
      <c r="AM94" s="133"/>
      <c r="AN94" s="134"/>
      <c r="AO94" s="133"/>
      <c r="AP94" s="134"/>
      <c r="AQ94" s="133"/>
      <c r="AR94" s="134"/>
      <c r="AS94" s="133"/>
      <c r="AT94" s="134"/>
      <c r="AU94" s="133"/>
      <c r="AV94" s="134"/>
      <c r="AW94" s="133"/>
      <c r="AX94" s="134"/>
      <c r="AY94" s="133"/>
      <c r="AZ94" s="134"/>
      <c r="BA94" s="133"/>
      <c r="BB94" s="134"/>
      <c r="BC94" s="133"/>
      <c r="BD94" s="134"/>
      <c r="BE94" s="133"/>
      <c r="BF94" s="134"/>
      <c r="BG94" s="133"/>
      <c r="BH94" s="134"/>
      <c r="BI94" s="133"/>
      <c r="BJ94" s="134"/>
      <c r="BK94" s="133"/>
      <c r="BL94" s="134"/>
      <c r="BM94" s="133"/>
      <c r="BN94" s="134"/>
      <c r="BO94" s="133"/>
      <c r="BP94" s="134"/>
      <c r="BQ94" s="133"/>
      <c r="BR94" s="134"/>
      <c r="BS94" s="133"/>
      <c r="BT94" s="134"/>
      <c r="BU94" s="133"/>
      <c r="BV94" s="134"/>
      <c r="BW94" s="133"/>
      <c r="BX94" s="134"/>
      <c r="BY94" s="133"/>
      <c r="BZ94" s="134"/>
      <c r="CA94" s="133"/>
      <c r="CB94" s="134"/>
      <c r="CC94" s="133"/>
      <c r="CD94" s="134"/>
      <c r="CE94" s="133"/>
      <c r="CF94" s="134"/>
      <c r="CG94" s="133"/>
      <c r="CH94" s="134"/>
      <c r="CI94" s="133"/>
      <c r="CJ94" s="134"/>
      <c r="CK94" s="133"/>
      <c r="CL94" s="134"/>
      <c r="CM94" s="133"/>
      <c r="CN94" s="134"/>
      <c r="CO94" s="133"/>
      <c r="CP94" s="134"/>
      <c r="CQ94" s="133"/>
      <c r="CR94" s="134"/>
      <c r="CS94" s="133"/>
      <c r="CT94" s="134"/>
      <c r="CU94" s="133"/>
      <c r="CV94" s="134"/>
      <c r="CW94" s="133"/>
      <c r="CX94" s="134"/>
      <c r="CY94" s="133"/>
      <c r="CZ94" s="134"/>
      <c r="DA94" s="133"/>
      <c r="DB94" s="134"/>
      <c r="DC94" s="133"/>
      <c r="DD94" s="134"/>
      <c r="DE94" s="133"/>
      <c r="DF94" s="134"/>
      <c r="DG94" s="133"/>
      <c r="DH94" s="134"/>
      <c r="DI94" s="133"/>
      <c r="DJ94" s="134"/>
      <c r="DK94" s="133"/>
      <c r="DL94" s="134"/>
      <c r="DM94" s="133"/>
      <c r="DN94" s="134"/>
      <c r="DO94" s="133"/>
      <c r="DP94" s="134"/>
      <c r="DQ94" s="133"/>
      <c r="DR94" s="134"/>
      <c r="DS94" s="133"/>
      <c r="DT94" s="134"/>
    </row>
    <row r="95" spans="1:124" s="20" customFormat="1" ht="56.25" customHeight="1" x14ac:dyDescent="0.2">
      <c r="A95" s="21" t="s">
        <v>176</v>
      </c>
      <c r="B95" s="227" t="s">
        <v>177</v>
      </c>
      <c r="C95" s="228"/>
      <c r="D95" s="101" t="s">
        <v>17</v>
      </c>
      <c r="E95" s="129">
        <v>799955582.69400001</v>
      </c>
      <c r="F95" s="129"/>
      <c r="G95" s="129">
        <f>'Июнь 2025'!G95+'Май 2025 '!G95+'Апрель 2025'!G95+'Март 2025'!G95+'Февраль 25'!G94+'Январь 25'!G93</f>
        <v>799955582.69400001</v>
      </c>
      <c r="H95" s="11"/>
      <c r="I95" s="11"/>
      <c r="J95" s="126"/>
      <c r="K95" s="126"/>
    </row>
    <row r="96" spans="1:124" s="47" customFormat="1" ht="44.25" customHeight="1" x14ac:dyDescent="0.2">
      <c r="A96" s="269"/>
      <c r="B96" s="270"/>
      <c r="C96" s="270"/>
      <c r="D96" s="270"/>
      <c r="E96" s="270"/>
      <c r="F96" s="270"/>
      <c r="G96" s="270"/>
      <c r="H96" s="270"/>
      <c r="I96" s="270"/>
      <c r="J96" s="270"/>
      <c r="K96" s="270"/>
    </row>
    <row r="97" spans="1:11" s="47" customFormat="1" ht="44.25" customHeight="1" x14ac:dyDescent="0.2">
      <c r="A97" s="137"/>
      <c r="B97" s="138"/>
      <c r="C97" s="138"/>
      <c r="D97" s="139"/>
      <c r="E97" s="140"/>
      <c r="F97" s="139"/>
      <c r="G97" s="141"/>
      <c r="H97" s="139"/>
      <c r="I97" s="139"/>
      <c r="J97" s="142"/>
      <c r="K97" s="142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30"/>
      <c r="J101" s="230"/>
      <c r="K101" s="230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31"/>
      <c r="B103" s="231"/>
      <c r="C103" s="231"/>
      <c r="D103" s="74" t="s">
        <v>185</v>
      </c>
      <c r="E103" s="74"/>
      <c r="F103" s="74"/>
      <c r="G103" s="74"/>
      <c r="H103" s="74"/>
      <c r="I103" s="143"/>
      <c r="J103" s="143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144"/>
      <c r="J104" s="143"/>
      <c r="K104" s="74" t="s">
        <v>249</v>
      </c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32"/>
      <c r="J111" s="233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  <row r="377" spans="1:2" x14ac:dyDescent="0.25">
      <c r="A377" s="146"/>
      <c r="B377" s="146"/>
    </row>
    <row r="378" spans="1:2" x14ac:dyDescent="0.25">
      <c r="A378" s="146"/>
      <c r="B378" s="146"/>
    </row>
  </sheetData>
  <mergeCells count="139">
    <mergeCell ref="DO92:DP92"/>
    <mergeCell ref="DQ92:DR92"/>
    <mergeCell ref="DS92:DT92"/>
    <mergeCell ref="DC92:DD92"/>
    <mergeCell ref="DE92:DF92"/>
    <mergeCell ref="DG92:DH92"/>
    <mergeCell ref="DI92:DJ92"/>
    <mergeCell ref="DK92:DL92"/>
    <mergeCell ref="DM92:DN92"/>
    <mergeCell ref="CQ92:CR92"/>
    <mergeCell ref="CS92:CT92"/>
    <mergeCell ref="CU92:CV92"/>
    <mergeCell ref="CW92:CX92"/>
    <mergeCell ref="CY92:CZ92"/>
    <mergeCell ref="DA92:DB92"/>
    <mergeCell ref="CE92:CF92"/>
    <mergeCell ref="CG92:CH92"/>
    <mergeCell ref="CI92:CJ92"/>
    <mergeCell ref="CK92:CL92"/>
    <mergeCell ref="CM92:CN92"/>
    <mergeCell ref="CO92:CP92"/>
    <mergeCell ref="BS92:BT92"/>
    <mergeCell ref="BU92:BV92"/>
    <mergeCell ref="BW92:BX92"/>
    <mergeCell ref="BY92:BZ92"/>
    <mergeCell ref="CA92:CB92"/>
    <mergeCell ref="CC92:CD92"/>
    <mergeCell ref="BG92:BH92"/>
    <mergeCell ref="BI92:BJ92"/>
    <mergeCell ref="BK92:BL92"/>
    <mergeCell ref="BM92:BN92"/>
    <mergeCell ref="BO92:BP92"/>
    <mergeCell ref="BQ92:BR92"/>
    <mergeCell ref="B95:C95"/>
    <mergeCell ref="A96:K96"/>
    <mergeCell ref="I101:K101"/>
    <mergeCell ref="A103:C103"/>
    <mergeCell ref="I111:J111"/>
    <mergeCell ref="B93:B94"/>
    <mergeCell ref="AY92:AZ92"/>
    <mergeCell ref="BA92:BB92"/>
    <mergeCell ref="BC92:BD92"/>
    <mergeCell ref="AI92:AJ92"/>
    <mergeCell ref="AK92:AL92"/>
    <mergeCell ref="AM92:AN92"/>
    <mergeCell ref="AO92:AP92"/>
    <mergeCell ref="AQ92:AR92"/>
    <mergeCell ref="AS92:AT92"/>
    <mergeCell ref="M92:N92"/>
    <mergeCell ref="O92:P92"/>
    <mergeCell ref="Q92:R92"/>
    <mergeCell ref="S92:T92"/>
    <mergeCell ref="U92:V92"/>
    <mergeCell ref="BE92:BF92"/>
    <mergeCell ref="AU92:AV92"/>
    <mergeCell ref="AW92:AX92"/>
    <mergeCell ref="AA92:AB92"/>
    <mergeCell ref="AC92:AD92"/>
    <mergeCell ref="AE92:AF92"/>
    <mergeCell ref="AG92:AH92"/>
    <mergeCell ref="W92:X92"/>
    <mergeCell ref="Y92:Z92"/>
    <mergeCell ref="B80:C80"/>
    <mergeCell ref="B81:C81"/>
    <mergeCell ref="B84:C84"/>
    <mergeCell ref="B91:B92"/>
    <mergeCell ref="B75:C75"/>
    <mergeCell ref="B76:C76"/>
    <mergeCell ref="B79:C79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J71 K77:K78">
    <cfRule type="expression" dxfId="12" priority="17">
      <formula>ROUND(J71,0)-J71&lt;&gt;0</formula>
    </cfRule>
  </conditionalFormatting>
  <conditionalFormatting sqref="K79">
    <cfRule type="expression" dxfId="11" priority="16">
      <formula>ROUND(K79,0)-K79&lt;&gt;0</formula>
    </cfRule>
  </conditionalFormatting>
  <conditionalFormatting sqref="K67:K68">
    <cfRule type="expression" dxfId="10" priority="13">
      <formula>ROUND(K67,0)-K67&lt;&gt;0</formula>
    </cfRule>
  </conditionalFormatting>
  <conditionalFormatting sqref="H37:I37 H28:I34">
    <cfRule type="expression" dxfId="9" priority="10">
      <formula>ROUND(H28,0)-H28&lt;&gt;0</formula>
    </cfRule>
  </conditionalFormatting>
  <conditionalFormatting sqref="H36:I36">
    <cfRule type="expression" dxfId="8" priority="9">
      <formula>ROUND(H36,0)-H36&lt;&gt;0</formula>
    </cfRule>
  </conditionalFormatting>
  <conditionalFormatting sqref="H35:I35">
    <cfRule type="expression" dxfId="6" priority="7">
      <formula>ROUND(H35,0)-H35&lt;&gt;0</formula>
    </cfRule>
  </conditionalFormatting>
  <conditionalFormatting sqref="I17:J17 I19:J19">
    <cfRule type="expression" dxfId="3" priority="3">
      <formula>ROUND(I17,0)-I17&lt;&gt;0</formula>
    </cfRule>
  </conditionalFormatting>
  <conditionalFormatting sqref="K80">
    <cfRule type="expression" dxfId="2" priority="2">
      <formula>ROUND(K80,0)-K80&lt;&gt;0</formula>
    </cfRule>
  </conditionalFormatting>
  <conditionalFormatting sqref="H22:K22 I21:K21">
    <cfRule type="expression" dxfId="1" priority="20">
      <formula>ROUND(H21,0)-H21&lt;&gt;0</formula>
    </cfRule>
  </conditionalFormatting>
  <conditionalFormatting sqref="K15:K19">
    <cfRule type="expression" dxfId="0" priority="18">
      <formula>ROUND(K15,0)-K15&lt;&gt;0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Январь 25</vt:lpstr>
      <vt:lpstr>Февраль 25</vt:lpstr>
      <vt:lpstr>Март 2025</vt:lpstr>
      <vt:lpstr>Апрель 2025</vt:lpstr>
      <vt:lpstr>Май 2025 </vt:lpstr>
      <vt:lpstr>Июнь 2025</vt:lpstr>
      <vt:lpstr>6 мес</vt:lpstr>
      <vt:lpstr>'Февраль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 Елена Евгеньевна</dc:creator>
  <cp:lastModifiedBy>Никитина Светлана Анатольевна</cp:lastModifiedBy>
  <dcterms:created xsi:type="dcterms:W3CDTF">2015-06-05T18:19:34Z</dcterms:created>
  <dcterms:modified xsi:type="dcterms:W3CDTF">2025-07-22T14:30:40Z</dcterms:modified>
</cp:coreProperties>
</file>