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180" windowHeight="8805" firstSheet="7" activeTab="1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КЭС" sheetId="7" r:id="rId7"/>
    <sheet name="АвгустКЭС" sheetId="8" r:id="rId8"/>
    <sheet name="СентябрьКЭС" sheetId="9" r:id="rId9"/>
    <sheet name="Октябрь" sheetId="10" r:id="rId10"/>
    <sheet name="Ноябрь" sheetId="11" r:id="rId11"/>
    <sheet name="ДекабрьКЭС" sheetId="12" r:id="rId12"/>
    <sheet name="2011год" sheetId="13" r:id="rId13"/>
  </sheets>
  <definedNames/>
  <calcPr fullCalcOnLoad="1"/>
</workbook>
</file>

<file path=xl/sharedStrings.xml><?xml version="1.0" encoding="utf-8"?>
<sst xmlns="http://schemas.openxmlformats.org/spreadsheetml/2006/main" count="760" uniqueCount="78">
  <si>
    <t>Баланс</t>
  </si>
  <si>
    <t>№№   пп</t>
  </si>
  <si>
    <t>Показатели</t>
  </si>
  <si>
    <t>ВСЕГО</t>
  </si>
  <si>
    <t>ВН</t>
  </si>
  <si>
    <t>СН1</t>
  </si>
  <si>
    <t>СН2</t>
  </si>
  <si>
    <t>НН</t>
  </si>
  <si>
    <t>1.1.</t>
  </si>
  <si>
    <t>1.2.</t>
  </si>
  <si>
    <t>2.1.</t>
  </si>
  <si>
    <t>2.2.</t>
  </si>
  <si>
    <t>(п.3/п.1)*100</t>
  </si>
  <si>
    <t>%</t>
  </si>
  <si>
    <t>кВт*ч</t>
  </si>
  <si>
    <t>(п.1 - п.2)</t>
  </si>
  <si>
    <t>1.3.</t>
  </si>
  <si>
    <t>2.3.</t>
  </si>
  <si>
    <t>Транзит в сети ОАО "МОЭСК" 
(ф-л _______________ ЭС)</t>
  </si>
  <si>
    <t>Потребителям иных сбытовых компаний</t>
  </si>
  <si>
    <t>2.1.1.</t>
  </si>
  <si>
    <t xml:space="preserve">к договору оказания услуг по передаче </t>
  </si>
  <si>
    <t>электрической энергии и мощности</t>
  </si>
  <si>
    <t>Приложение № 7</t>
  </si>
  <si>
    <t>ЗАО «Королёвская электросеть СК»</t>
  </si>
  <si>
    <t>мп</t>
  </si>
  <si>
    <t>_____________/Л.В. Мазо</t>
  </si>
  <si>
    <t>______________/Н.А. Байбакова</t>
  </si>
  <si>
    <t>_____________/Н.Л. Козлова</t>
  </si>
  <si>
    <t>от 01.01.2010 г. № КОРЭС/10</t>
  </si>
  <si>
    <t>Потребителям ЗАО «Королёвская электросеть СК»</t>
  </si>
  <si>
    <t>В т.ч. на производственные и хоз. нужды</t>
  </si>
  <si>
    <t>ОАО "МОЭСК"</t>
  </si>
  <si>
    <t>ЗАО «Королевская электросеть»</t>
  </si>
  <si>
    <t>электрической энергии в сети ЗАО «Королевская электросеть»</t>
  </si>
  <si>
    <t>Отпущено в сеть ЗАО «Королевская электросеть» (п.1.1+ п.1.2+1.3)</t>
  </si>
  <si>
    <t>Отпущено в сеть ЗАО «Королевская электросеть» из сети ОАО "МОЭСК"</t>
  </si>
  <si>
    <t>Отпущено в сеть ЗАО «Королевская электросеть» от электростанций</t>
  </si>
  <si>
    <t>Отпущено в сеть ЗАО «Королевская электросеть» из сетей смежной сетевой организации</t>
  </si>
  <si>
    <t>Полезный отпуск из сети
ЗАО «Королевская электросеть» 
(п.2.1 + п.2.2+п.2.3)</t>
  </si>
  <si>
    <t>Фактические потери в сетях ЗАО «Королевская электросеть»</t>
  </si>
  <si>
    <t>ОАО «Королёвская электросеть СК»</t>
  </si>
  <si>
    <t>электрической энергии в сети ЗАО «Королевская электросеть »</t>
  </si>
  <si>
    <t>Полезный отпуск из сети
ЗАО «Королевская электросеть » (п.2.1 + п.2.2+п.2.3)</t>
  </si>
  <si>
    <t>В т.ч. на производственные и хоз. нужды 
ЗАО «Королевская электросеть »</t>
  </si>
  <si>
    <t>Фактические потери в сетях ЗАО "Королевская электросеть "</t>
  </si>
  <si>
    <t>Отпущено в сеть ЗАО «Королевская электросеть » от электростанций</t>
  </si>
  <si>
    <t>Потребителям ОАО «Королёвская электросеть СК»</t>
  </si>
  <si>
    <t>Отпущено в сеть ЗАО «Королевская электросеть » (п.1.1+ п.1.2+1.3)</t>
  </si>
  <si>
    <t>Отпущено в сеть ЗАО «Королевская электросеть » из сети ОАО "МОЭСК"</t>
  </si>
  <si>
    <t>Отпущено в сеть ЗАО «Королевская электросеть » из сетей смежной сетевой организации</t>
  </si>
  <si>
    <t>_________/М.А. Кручинин</t>
  </si>
  <si>
    <t>за   сентябрь 2010 г.</t>
  </si>
  <si>
    <t>Отпущено в сеть ОАО «Королевская электросеть СК» от электростанций</t>
  </si>
  <si>
    <t>за   апрель 2011 г.</t>
  </si>
  <si>
    <t>2.1.2.</t>
  </si>
  <si>
    <t>Население и приравненные к ним группы потребителей</t>
  </si>
  <si>
    <t>электрической энергии в сети ОАО «Королевская электросеть »</t>
  </si>
  <si>
    <t>за   июнь 2011 г.</t>
  </si>
  <si>
    <t>ОАО «Королевская электросеть»</t>
  </si>
  <si>
    <t>за   август 2011 г.</t>
  </si>
  <si>
    <t>за   сентябрь 2011 г.</t>
  </si>
  <si>
    <t>Отпущено в сеть ОАО «Королевская электросеть » (п.1.1+ п.1.2+1.3)</t>
  </si>
  <si>
    <t>Отпущено в сеть ОАО «Королевская электросеть » из сети ОАО "МОЭСК"</t>
  </si>
  <si>
    <t>Отпущено в сеть ОАО «Королевская электросеть » от электростанций</t>
  </si>
  <si>
    <t>Отпущено в сеть ОАО «Королевская электросеть » из сетей смежной сетевой организации</t>
  </si>
  <si>
    <t>Полезный отпуск из сети
ОАО «Королевская электросеть » (п.2.1 + п.2.2+п.2.3)</t>
  </si>
  <si>
    <t>В т.ч. на производственные и хоз. нужды 
ОАО «Королевская электросеть »</t>
  </si>
  <si>
    <t>Фактические потери в сетях ОАО "Королевская электросеть "</t>
  </si>
  <si>
    <t>за   октябрь 2011 г.</t>
  </si>
  <si>
    <t>за   ноябрь 2011 г.</t>
  </si>
  <si>
    <t>за   декабрь 2011 г.</t>
  </si>
  <si>
    <t>за январь 2011 г.</t>
  </si>
  <si>
    <t>за февраль 2011 г.</t>
  </si>
  <si>
    <t>за март 2011 г.</t>
  </si>
  <si>
    <t>за май 2011 г.</t>
  </si>
  <si>
    <t>за   июль 2011 г.</t>
  </si>
  <si>
    <t>за 2011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</si>
</sst>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"/>
    <numFmt numFmtId="175" formatCode="0.00;[Red]\-0.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Helv"/>
      <family val="0"/>
    </font>
    <font>
      <sz val="12"/>
      <name val="Times New Roman"/>
      <family val="1"/>
    </font>
    <font>
      <sz val="10"/>
      <name val="Helv"/>
      <family val="0"/>
    </font>
    <font>
      <b/>
      <sz val="11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6" fontId="0" fillId="0" borderId="10" xfId="0" applyNumberForma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16" fontId="17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/>
    </xf>
    <xf numFmtId="3" fontId="5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1"/>
  <sheetViews>
    <sheetView zoomScalePageLayoutView="0" workbookViewId="0" topLeftCell="A1">
      <selection activeCell="E20" sqref="E20"/>
    </sheetView>
  </sheetViews>
  <sheetFormatPr defaultColWidth="9.00390625" defaultRowHeight="12.75"/>
  <cols>
    <col min="2" max="2" width="66.00390625" style="52" customWidth="1"/>
    <col min="3" max="3" width="13.625" style="0" customWidth="1"/>
    <col min="5" max="5" width="11.875" style="0" bestFit="1" customWidth="1"/>
    <col min="6" max="6" width="10.125" style="0" bestFit="1" customWidth="1"/>
    <col min="9" max="9" width="18.625" style="0" customWidth="1"/>
  </cols>
  <sheetData>
    <row r="1" spans="6:9" ht="12.75">
      <c r="F1" s="10"/>
      <c r="G1" s="10"/>
      <c r="H1" s="85" t="s">
        <v>23</v>
      </c>
      <c r="I1" s="85"/>
    </row>
    <row r="2" spans="8:9" ht="12.75">
      <c r="H2" s="11"/>
      <c r="I2" s="11" t="s">
        <v>21</v>
      </c>
    </row>
    <row r="3" spans="8:9" ht="12.75">
      <c r="H3" s="11"/>
      <c r="I3" s="11" t="s">
        <v>22</v>
      </c>
    </row>
    <row r="4" spans="6:9" ht="12.75">
      <c r="F4" s="1"/>
      <c r="G4" s="1"/>
      <c r="H4" s="11"/>
      <c r="I4" s="11" t="s">
        <v>29</v>
      </c>
    </row>
    <row r="7" spans="1:9" ht="15.75">
      <c r="A7" s="86" t="s">
        <v>0</v>
      </c>
      <c r="B7" s="86"/>
      <c r="C7" s="86"/>
      <c r="D7" s="86"/>
      <c r="E7" s="86"/>
      <c r="F7" s="86"/>
      <c r="G7" s="86"/>
      <c r="H7" s="86"/>
      <c r="I7" s="86"/>
    </row>
    <row r="8" spans="1:9" ht="15.75">
      <c r="A8" s="86" t="s">
        <v>34</v>
      </c>
      <c r="B8" s="86"/>
      <c r="C8" s="86"/>
      <c r="D8" s="86"/>
      <c r="E8" s="86"/>
      <c r="F8" s="86"/>
      <c r="G8" s="86"/>
      <c r="H8" s="86"/>
      <c r="I8" s="86"/>
    </row>
    <row r="9" spans="1:9" ht="15.75">
      <c r="A9" s="86" t="s">
        <v>72</v>
      </c>
      <c r="B9" s="87"/>
      <c r="C9" s="87"/>
      <c r="D9" s="87"/>
      <c r="E9" s="87"/>
      <c r="F9" s="87"/>
      <c r="G9" s="87"/>
      <c r="H9" s="87"/>
      <c r="I9" s="87"/>
    </row>
    <row r="12" spans="1:9" ht="12.75">
      <c r="A12" s="9" t="s">
        <v>1</v>
      </c>
      <c r="B12" s="88" t="s">
        <v>2</v>
      </c>
      <c r="C12" s="89"/>
      <c r="D12" s="9"/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</row>
    <row r="13" spans="1:9" ht="12.75">
      <c r="A13" s="6">
        <v>1</v>
      </c>
      <c r="B13" s="75" t="s">
        <v>35</v>
      </c>
      <c r="C13" s="75"/>
      <c r="D13" s="2" t="s">
        <v>14</v>
      </c>
      <c r="E13" s="3">
        <f>SUM(F13:I13)</f>
        <v>59487369</v>
      </c>
      <c r="F13" s="19">
        <f>SUM(F14:F16)</f>
        <v>59413401</v>
      </c>
      <c r="G13" s="17">
        <f>SUM(G14:G16)</f>
        <v>0</v>
      </c>
      <c r="H13" s="19">
        <f>SUM(H14:H16)</f>
        <v>73968</v>
      </c>
      <c r="I13" s="17">
        <f>SUM(I14:I16)</f>
        <v>0</v>
      </c>
    </row>
    <row r="14" spans="1:9" ht="12.75">
      <c r="A14" s="8" t="s">
        <v>8</v>
      </c>
      <c r="B14" s="82" t="s">
        <v>36</v>
      </c>
      <c r="C14" s="82"/>
      <c r="D14" s="2" t="s">
        <v>14</v>
      </c>
      <c r="E14" s="18">
        <f aca="true" t="shared" si="0" ref="E14:E21">SUM(F14:I14)</f>
        <v>59487369</v>
      </c>
      <c r="F14" s="4">
        <v>59413401</v>
      </c>
      <c r="G14" s="4">
        <v>0</v>
      </c>
      <c r="H14" s="4">
        <v>73968</v>
      </c>
      <c r="I14" s="4">
        <v>0</v>
      </c>
    </row>
    <row r="15" spans="1:9" ht="12.75">
      <c r="A15" s="2" t="s">
        <v>9</v>
      </c>
      <c r="B15" s="82" t="s">
        <v>37</v>
      </c>
      <c r="C15" s="82"/>
      <c r="D15" s="2" t="s">
        <v>14</v>
      </c>
      <c r="E15" s="18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2.75">
      <c r="A16" s="2" t="s">
        <v>16</v>
      </c>
      <c r="B16" s="83" t="s">
        <v>38</v>
      </c>
      <c r="C16" s="84"/>
      <c r="D16" s="2" t="s">
        <v>14</v>
      </c>
      <c r="E16" s="18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2.75">
      <c r="A17" s="6">
        <v>2</v>
      </c>
      <c r="B17" s="75" t="s">
        <v>39</v>
      </c>
      <c r="C17" s="75"/>
      <c r="D17" s="2" t="s">
        <v>14</v>
      </c>
      <c r="E17" s="3">
        <f>SUM(F17:I17)</f>
        <v>50576531</v>
      </c>
      <c r="F17" s="19">
        <f>SUM(F21,F20,F18)</f>
        <v>41145</v>
      </c>
      <c r="G17" s="17">
        <f>SUM(G21,G20,G18)</f>
        <v>0</v>
      </c>
      <c r="H17" s="19">
        <f>SUM(H21,H20,H18)</f>
        <v>6536458</v>
      </c>
      <c r="I17" s="19">
        <f>SUM(I21,I20,I18)</f>
        <v>43998928</v>
      </c>
    </row>
    <row r="18" spans="1:9" ht="12.75">
      <c r="A18" s="2" t="s">
        <v>10</v>
      </c>
      <c r="B18" s="82" t="s">
        <v>30</v>
      </c>
      <c r="C18" s="82"/>
      <c r="D18" s="2" t="s">
        <v>14</v>
      </c>
      <c r="E18" s="24">
        <f t="shared" si="0"/>
        <v>50186651</v>
      </c>
      <c r="F18" s="67">
        <f>F19</f>
        <v>41145</v>
      </c>
      <c r="G18" s="67">
        <v>0</v>
      </c>
      <c r="H18" s="67">
        <v>6146578</v>
      </c>
      <c r="I18" s="25">
        <v>43998928</v>
      </c>
    </row>
    <row r="19" spans="1:9" ht="12.75">
      <c r="A19" s="2" t="s">
        <v>20</v>
      </c>
      <c r="B19" s="83" t="s">
        <v>31</v>
      </c>
      <c r="C19" s="84"/>
      <c r="D19" s="2" t="s">
        <v>14</v>
      </c>
      <c r="E19" s="24">
        <f t="shared" si="0"/>
        <v>41145</v>
      </c>
      <c r="F19" s="67">
        <v>41145</v>
      </c>
      <c r="G19" s="68">
        <v>0</v>
      </c>
      <c r="H19" s="68">
        <v>0</v>
      </c>
      <c r="I19" s="5">
        <v>0</v>
      </c>
    </row>
    <row r="20" spans="1:9" ht="12.75">
      <c r="A20" s="2" t="s">
        <v>11</v>
      </c>
      <c r="B20" s="82" t="s">
        <v>19</v>
      </c>
      <c r="C20" s="82"/>
      <c r="D20" s="2" t="s">
        <v>14</v>
      </c>
      <c r="E20" s="18">
        <f t="shared" si="0"/>
        <v>389880</v>
      </c>
      <c r="F20" s="69">
        <v>0</v>
      </c>
      <c r="G20" s="69">
        <v>0</v>
      </c>
      <c r="H20" s="69">
        <v>389880</v>
      </c>
      <c r="I20" s="4">
        <v>0</v>
      </c>
    </row>
    <row r="21" spans="1:9" ht="12.75">
      <c r="A21" s="2" t="s">
        <v>17</v>
      </c>
      <c r="B21" s="83" t="s">
        <v>18</v>
      </c>
      <c r="C21" s="84"/>
      <c r="D21" s="2" t="s">
        <v>14</v>
      </c>
      <c r="E21" s="18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2.75">
      <c r="A22" s="6">
        <v>3</v>
      </c>
      <c r="B22" s="75" t="s">
        <v>40</v>
      </c>
      <c r="C22" s="7" t="s">
        <v>15</v>
      </c>
      <c r="D22" s="2" t="s">
        <v>14</v>
      </c>
      <c r="E22" s="76">
        <f>E13-E17</f>
        <v>8910838</v>
      </c>
      <c r="F22" s="77"/>
      <c r="G22" s="77"/>
      <c r="H22" s="77"/>
      <c r="I22" s="78"/>
    </row>
    <row r="23" spans="1:9" ht="12.75">
      <c r="A23" s="6">
        <v>4</v>
      </c>
      <c r="B23" s="75"/>
      <c r="C23" s="7" t="s">
        <v>12</v>
      </c>
      <c r="D23" s="2" t="s">
        <v>13</v>
      </c>
      <c r="E23" s="79">
        <f>E22/E13*100</f>
        <v>14.979378227334278</v>
      </c>
      <c r="F23" s="80"/>
      <c r="G23" s="80"/>
      <c r="H23" s="80"/>
      <c r="I23" s="81"/>
    </row>
    <row r="24" spans="1:9" ht="12.75">
      <c r="A24" s="12"/>
      <c r="B24" s="13"/>
      <c r="C24" s="13"/>
      <c r="D24" s="14"/>
      <c r="E24" s="15"/>
      <c r="F24" s="15"/>
      <c r="G24" s="15"/>
      <c r="H24" s="15"/>
      <c r="I24" s="15"/>
    </row>
    <row r="25" spans="1:9" ht="12.75">
      <c r="A25" s="12"/>
      <c r="B25" s="13"/>
      <c r="C25" s="13"/>
      <c r="D25" s="14"/>
      <c r="E25" s="15"/>
      <c r="F25" s="16"/>
      <c r="G25" s="16"/>
      <c r="H25" s="16"/>
      <c r="I25" s="16"/>
    </row>
    <row r="27" spans="1:9" ht="15.75">
      <c r="A27" s="73" t="s">
        <v>41</v>
      </c>
      <c r="B27" s="73"/>
      <c r="C27" s="73"/>
      <c r="D27" s="73" t="s">
        <v>32</v>
      </c>
      <c r="E27" s="73"/>
      <c r="F27" s="73"/>
      <c r="G27" s="73" t="s">
        <v>33</v>
      </c>
      <c r="H27" s="73"/>
      <c r="I27" s="73"/>
    </row>
    <row r="28" spans="1:9" ht="15.75">
      <c r="A28" s="47"/>
      <c r="B28" s="48"/>
      <c r="C28" s="49"/>
      <c r="D28" s="73"/>
      <c r="E28" s="73"/>
      <c r="F28" s="73"/>
      <c r="G28" s="47"/>
      <c r="H28" s="50"/>
      <c r="I28" s="50"/>
    </row>
    <row r="29" spans="1:9" ht="15.75">
      <c r="A29" s="47"/>
      <c r="B29" s="49"/>
      <c r="C29" s="49"/>
      <c r="D29" s="47"/>
      <c r="E29" s="49"/>
      <c r="F29" s="50"/>
      <c r="G29" s="47"/>
      <c r="H29" s="50"/>
      <c r="I29" s="50"/>
    </row>
    <row r="30" spans="1:9" ht="15.75">
      <c r="A30" s="51" t="s">
        <v>28</v>
      </c>
      <c r="B30" s="51"/>
      <c r="C30" s="51"/>
      <c r="D30" s="73" t="s">
        <v>51</v>
      </c>
      <c r="E30" s="73"/>
      <c r="F30" s="73"/>
      <c r="G30" s="51" t="s">
        <v>27</v>
      </c>
      <c r="H30" s="51"/>
      <c r="I30" s="51"/>
    </row>
    <row r="31" spans="1:9" ht="15.75">
      <c r="A31" s="74" t="s">
        <v>25</v>
      </c>
      <c r="B31" s="74"/>
      <c r="C31" s="74"/>
      <c r="D31" s="74" t="s">
        <v>25</v>
      </c>
      <c r="E31" s="74"/>
      <c r="F31" s="74"/>
      <c r="G31" s="74" t="s">
        <v>25</v>
      </c>
      <c r="H31" s="74"/>
      <c r="I31" s="74"/>
    </row>
  </sheetData>
  <sheetProtection/>
  <mergeCells count="25">
    <mergeCell ref="H1:I1"/>
    <mergeCell ref="A7:I7"/>
    <mergeCell ref="A8:I8"/>
    <mergeCell ref="A9:I9"/>
    <mergeCell ref="B12:C12"/>
    <mergeCell ref="B13:C13"/>
    <mergeCell ref="B14:C14"/>
    <mergeCell ref="B15:C15"/>
    <mergeCell ref="G27:I27"/>
    <mergeCell ref="B16:C16"/>
    <mergeCell ref="B17:C17"/>
    <mergeCell ref="B18:C18"/>
    <mergeCell ref="B19:C19"/>
    <mergeCell ref="B20:C20"/>
    <mergeCell ref="B21:C21"/>
    <mergeCell ref="D28:F28"/>
    <mergeCell ref="D30:F30"/>
    <mergeCell ref="A31:C31"/>
    <mergeCell ref="D31:F31"/>
    <mergeCell ref="G31:I31"/>
    <mergeCell ref="B22:B23"/>
    <mergeCell ref="E22:I22"/>
    <mergeCell ref="E23:I23"/>
    <mergeCell ref="A27:C27"/>
    <mergeCell ref="D27:F27"/>
  </mergeCells>
  <printOptions/>
  <pageMargins left="0.35433070866141736" right="0.1968503937007874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36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9.00390625" style="0" bestFit="1" customWidth="1"/>
    <col min="2" max="2" width="32.625" style="0" bestFit="1" customWidth="1"/>
    <col min="3" max="3" width="48.00390625" style="0" customWidth="1"/>
    <col min="4" max="4" width="5.625" style="0" bestFit="1" customWidth="1"/>
    <col min="5" max="5" width="11.875" style="0" bestFit="1" customWidth="1"/>
    <col min="6" max="6" width="10.125" style="0" bestFit="1" customWidth="1"/>
    <col min="7" max="7" width="4.625" style="0" bestFit="1" customWidth="1"/>
    <col min="9" max="9" width="16.625" style="0" customWidth="1"/>
  </cols>
  <sheetData>
    <row r="1" spans="1:9" ht="15.75">
      <c r="A1" s="26"/>
      <c r="B1" s="27"/>
      <c r="C1" s="27"/>
      <c r="D1" s="28"/>
      <c r="E1" s="28"/>
      <c r="F1" s="1"/>
      <c r="G1" s="53"/>
      <c r="H1" s="112" t="s">
        <v>23</v>
      </c>
      <c r="I1" s="112"/>
    </row>
    <row r="2" spans="1:9" ht="12.75">
      <c r="A2" s="27"/>
      <c r="B2" s="27"/>
      <c r="C2" s="27"/>
      <c r="D2" s="28"/>
      <c r="E2" s="28"/>
      <c r="F2" s="1"/>
      <c r="G2" s="31"/>
      <c r="H2" s="30"/>
      <c r="I2" s="30" t="s">
        <v>21</v>
      </c>
    </row>
    <row r="3" spans="1:9" ht="15">
      <c r="A3" s="113"/>
      <c r="B3" s="113"/>
      <c r="C3" s="27"/>
      <c r="D3" s="32"/>
      <c r="E3" s="32"/>
      <c r="F3" s="32"/>
      <c r="G3" s="31"/>
      <c r="H3" s="30"/>
      <c r="I3" s="30" t="s">
        <v>22</v>
      </c>
    </row>
    <row r="4" spans="1:9" ht="12.75">
      <c r="A4" s="27"/>
      <c r="B4" s="27"/>
      <c r="C4" s="27"/>
      <c r="D4" s="28"/>
      <c r="E4" s="28"/>
      <c r="F4" s="1"/>
      <c r="G4" s="1"/>
      <c r="H4" s="30"/>
      <c r="I4" s="30" t="s">
        <v>29</v>
      </c>
    </row>
    <row r="5" spans="1:9" ht="15">
      <c r="A5" s="113"/>
      <c r="B5" s="113"/>
      <c r="C5" s="27"/>
      <c r="D5" s="32"/>
      <c r="E5" s="32"/>
      <c r="F5" s="32"/>
      <c r="G5" s="32"/>
      <c r="H5" s="1"/>
      <c r="I5" s="1"/>
    </row>
    <row r="6" spans="1:9" ht="12.75">
      <c r="A6" s="31"/>
      <c r="B6" s="31"/>
      <c r="C6" s="31"/>
      <c r="D6" s="1"/>
      <c r="E6" s="1"/>
      <c r="F6" s="34"/>
      <c r="G6" s="34"/>
      <c r="H6" s="34"/>
      <c r="I6" s="34"/>
    </row>
    <row r="7" spans="1:9" ht="12.75">
      <c r="A7" s="31"/>
      <c r="B7" s="31"/>
      <c r="C7" s="31"/>
      <c r="D7" s="1"/>
      <c r="E7" s="1"/>
      <c r="F7" s="34"/>
      <c r="G7" s="34"/>
      <c r="H7" s="34"/>
      <c r="I7" s="34"/>
    </row>
    <row r="8" spans="1:9" ht="12.75">
      <c r="A8" s="31"/>
      <c r="B8" s="31"/>
      <c r="C8" s="31"/>
      <c r="D8" s="1"/>
      <c r="E8" s="1"/>
      <c r="F8" s="34"/>
      <c r="G8" s="34"/>
      <c r="H8" s="34"/>
      <c r="I8" s="34"/>
    </row>
    <row r="9" spans="1:9" ht="12.75">
      <c r="A9" s="31"/>
      <c r="B9" s="31"/>
      <c r="C9" s="31"/>
      <c r="D9" s="31"/>
      <c r="E9" s="31"/>
      <c r="F9" s="1"/>
      <c r="G9" s="1"/>
      <c r="H9" s="1"/>
      <c r="I9" s="1"/>
    </row>
    <row r="10" spans="1:9" ht="12.75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15">
      <c r="A11" s="113" t="s">
        <v>0</v>
      </c>
      <c r="B11" s="113"/>
      <c r="C11" s="113"/>
      <c r="D11" s="113"/>
      <c r="E11" s="113"/>
      <c r="F11" s="113"/>
      <c r="G11" s="113"/>
      <c r="H11" s="113"/>
      <c r="I11" s="113"/>
    </row>
    <row r="12" spans="1:9" ht="15">
      <c r="A12" s="113" t="s">
        <v>57</v>
      </c>
      <c r="B12" s="113"/>
      <c r="C12" s="113"/>
      <c r="D12" s="113"/>
      <c r="E12" s="113"/>
      <c r="F12" s="113"/>
      <c r="G12" s="113"/>
      <c r="H12" s="113"/>
      <c r="I12" s="113"/>
    </row>
    <row r="13" spans="1:9" ht="15">
      <c r="A13" s="113" t="s">
        <v>69</v>
      </c>
      <c r="B13" s="133"/>
      <c r="C13" s="133"/>
      <c r="D13" s="133"/>
      <c r="E13" s="133"/>
      <c r="F13" s="133"/>
      <c r="G13" s="133"/>
      <c r="H13" s="133"/>
      <c r="I13" s="133"/>
    </row>
    <row r="14" spans="1:9" ht="12.75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2.75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12.75">
      <c r="A16" s="56" t="s">
        <v>1</v>
      </c>
      <c r="B16" s="131" t="s">
        <v>2</v>
      </c>
      <c r="C16" s="132"/>
      <c r="D16" s="56"/>
      <c r="E16" s="57" t="s">
        <v>3</v>
      </c>
      <c r="F16" s="57" t="s">
        <v>4</v>
      </c>
      <c r="G16" s="57" t="s">
        <v>5</v>
      </c>
      <c r="H16" s="57" t="s">
        <v>6</v>
      </c>
      <c r="I16" s="57" t="s">
        <v>7</v>
      </c>
    </row>
    <row r="17" spans="1:9" ht="12.75">
      <c r="A17" s="57">
        <v>1</v>
      </c>
      <c r="B17" s="130" t="s">
        <v>62</v>
      </c>
      <c r="C17" s="130"/>
      <c r="D17" s="59" t="s">
        <v>14</v>
      </c>
      <c r="E17" s="60">
        <v>52058251</v>
      </c>
      <c r="F17" s="61">
        <f>E17-H17</f>
        <v>51983555</v>
      </c>
      <c r="G17" s="61"/>
      <c r="H17" s="61">
        <v>74696</v>
      </c>
      <c r="I17" s="61"/>
    </row>
    <row r="18" spans="1:9" ht="12.75">
      <c r="A18" s="62" t="s">
        <v>8</v>
      </c>
      <c r="B18" s="125" t="s">
        <v>63</v>
      </c>
      <c r="C18" s="125"/>
      <c r="D18" s="59" t="s">
        <v>14</v>
      </c>
      <c r="E18" s="60">
        <f>E17</f>
        <v>52058251</v>
      </c>
      <c r="F18" s="61">
        <f>F17</f>
        <v>51983555</v>
      </c>
      <c r="G18" s="61"/>
      <c r="H18" s="61">
        <v>74696</v>
      </c>
      <c r="I18" s="61"/>
    </row>
    <row r="19" spans="1:9" ht="12.75">
      <c r="A19" s="59" t="s">
        <v>9</v>
      </c>
      <c r="B19" s="125" t="s">
        <v>64</v>
      </c>
      <c r="C19" s="125"/>
      <c r="D19" s="59" t="s">
        <v>14</v>
      </c>
      <c r="E19" s="60"/>
      <c r="F19" s="61"/>
      <c r="G19" s="61"/>
      <c r="H19" s="61"/>
      <c r="I19" s="61"/>
    </row>
    <row r="20" spans="1:9" ht="12.75">
      <c r="A20" s="59" t="s">
        <v>16</v>
      </c>
      <c r="B20" s="126" t="s">
        <v>65</v>
      </c>
      <c r="C20" s="127"/>
      <c r="D20" s="59" t="s">
        <v>14</v>
      </c>
      <c r="E20" s="60"/>
      <c r="F20" s="61"/>
      <c r="G20" s="61"/>
      <c r="H20" s="61"/>
      <c r="I20" s="61"/>
    </row>
    <row r="21" spans="1:9" ht="12.75">
      <c r="A21" s="57">
        <v>2</v>
      </c>
      <c r="B21" s="130" t="s">
        <v>66</v>
      </c>
      <c r="C21" s="130"/>
      <c r="D21" s="59" t="s">
        <v>14</v>
      </c>
      <c r="E21" s="63">
        <f>I21+H21+F21</f>
        <v>43715603</v>
      </c>
      <c r="F21" s="60">
        <f>F22</f>
        <v>26607</v>
      </c>
      <c r="G21" s="61"/>
      <c r="H21" s="60">
        <f>H22+H25</f>
        <v>6285801</v>
      </c>
      <c r="I21" s="60">
        <v>37403195</v>
      </c>
    </row>
    <row r="22" spans="1:9" ht="12.75">
      <c r="A22" s="59" t="s">
        <v>10</v>
      </c>
      <c r="B22" s="125" t="s">
        <v>47</v>
      </c>
      <c r="C22" s="125"/>
      <c r="D22" s="59" t="s">
        <v>14</v>
      </c>
      <c r="E22" s="63">
        <f>I22+H22+F22</f>
        <v>43352363</v>
      </c>
      <c r="F22" s="61">
        <f>F23</f>
        <v>26607</v>
      </c>
      <c r="G22" s="61"/>
      <c r="H22" s="64">
        <v>5922561</v>
      </c>
      <c r="I22" s="60">
        <v>37403195</v>
      </c>
    </row>
    <row r="23" spans="1:9" ht="12.75">
      <c r="A23" s="59" t="s">
        <v>20</v>
      </c>
      <c r="B23" s="126" t="s">
        <v>67</v>
      </c>
      <c r="C23" s="127"/>
      <c r="D23" s="59" t="s">
        <v>14</v>
      </c>
      <c r="E23" s="60">
        <f>F23</f>
        <v>26607</v>
      </c>
      <c r="F23" s="61">
        <v>26607</v>
      </c>
      <c r="G23" s="61"/>
      <c r="H23" s="66"/>
      <c r="I23" s="61"/>
    </row>
    <row r="24" spans="1:9" ht="12.75">
      <c r="A24" s="59" t="s">
        <v>55</v>
      </c>
      <c r="B24" s="128" t="s">
        <v>56</v>
      </c>
      <c r="C24" s="129"/>
      <c r="D24" s="59"/>
      <c r="E24" s="60">
        <f>I24</f>
        <v>21846338</v>
      </c>
      <c r="F24" s="61"/>
      <c r="G24" s="61"/>
      <c r="H24" s="61"/>
      <c r="I24" s="61">
        <v>21846338</v>
      </c>
    </row>
    <row r="25" spans="1:9" ht="12.75">
      <c r="A25" s="59" t="s">
        <v>11</v>
      </c>
      <c r="B25" s="126" t="s">
        <v>19</v>
      </c>
      <c r="C25" s="127"/>
      <c r="D25" s="59" t="s">
        <v>14</v>
      </c>
      <c r="E25" s="60">
        <f>H25</f>
        <v>363240</v>
      </c>
      <c r="F25" s="61"/>
      <c r="G25" s="61"/>
      <c r="H25" s="61">
        <v>363240</v>
      </c>
      <c r="I25" s="61"/>
    </row>
    <row r="26" spans="1:9" ht="12.75">
      <c r="A26" s="59" t="s">
        <v>17</v>
      </c>
      <c r="B26" s="126" t="s">
        <v>18</v>
      </c>
      <c r="C26" s="127"/>
      <c r="D26" s="59" t="s">
        <v>14</v>
      </c>
      <c r="E26" s="63"/>
      <c r="F26" s="61"/>
      <c r="G26" s="61"/>
      <c r="H26" s="61"/>
      <c r="I26" s="61"/>
    </row>
    <row r="27" spans="1:9" ht="12.75">
      <c r="A27" s="57">
        <v>3</v>
      </c>
      <c r="B27" s="130" t="s">
        <v>68</v>
      </c>
      <c r="C27" s="58" t="s">
        <v>15</v>
      </c>
      <c r="D27" s="59" t="s">
        <v>14</v>
      </c>
      <c r="E27" s="118">
        <f>E17-E21</f>
        <v>8342648</v>
      </c>
      <c r="F27" s="119"/>
      <c r="G27" s="119"/>
      <c r="H27" s="119"/>
      <c r="I27" s="120"/>
    </row>
    <row r="28" spans="1:9" ht="12.75">
      <c r="A28" s="57">
        <v>4</v>
      </c>
      <c r="B28" s="130"/>
      <c r="C28" s="58" t="s">
        <v>12</v>
      </c>
      <c r="D28" s="59" t="s">
        <v>13</v>
      </c>
      <c r="E28" s="121">
        <f>E27/E17*100</f>
        <v>16.02560178212672</v>
      </c>
      <c r="F28" s="122"/>
      <c r="G28" s="122"/>
      <c r="H28" s="122"/>
      <c r="I28" s="123"/>
    </row>
    <row r="29" spans="1:9" ht="12.75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5.75">
      <c r="A30" s="73" t="s">
        <v>41</v>
      </c>
      <c r="B30" s="73"/>
      <c r="C30" s="73"/>
      <c r="D30" s="73" t="s">
        <v>32</v>
      </c>
      <c r="E30" s="73"/>
      <c r="F30" s="73"/>
      <c r="G30" s="73" t="s">
        <v>59</v>
      </c>
      <c r="H30" s="73"/>
      <c r="I30" s="73"/>
    </row>
    <row r="31" spans="1:9" ht="15.75">
      <c r="A31" s="47"/>
      <c r="B31" s="48"/>
      <c r="C31" s="49"/>
      <c r="D31" s="73"/>
      <c r="E31" s="73"/>
      <c r="F31" s="73"/>
      <c r="G31" s="47"/>
      <c r="H31" s="50"/>
      <c r="I31" s="50"/>
    </row>
    <row r="32" spans="1:9" ht="15.75">
      <c r="A32" s="47"/>
      <c r="B32" s="49"/>
      <c r="C32" s="49"/>
      <c r="D32" s="47"/>
      <c r="E32" s="49"/>
      <c r="F32" s="50"/>
      <c r="G32" s="47"/>
      <c r="H32" s="50"/>
      <c r="I32" s="50"/>
    </row>
    <row r="33" spans="1:9" ht="15.75">
      <c r="A33" s="51" t="s">
        <v>28</v>
      </c>
      <c r="B33" s="51"/>
      <c r="C33" s="51"/>
      <c r="D33" s="73" t="s">
        <v>51</v>
      </c>
      <c r="E33" s="73"/>
      <c r="F33" s="73"/>
      <c r="G33" s="51" t="s">
        <v>27</v>
      </c>
      <c r="H33" s="51"/>
      <c r="I33" s="51"/>
    </row>
    <row r="34" spans="1:9" ht="15.75">
      <c r="A34" s="74" t="s">
        <v>25</v>
      </c>
      <c r="B34" s="74"/>
      <c r="C34" s="74"/>
      <c r="D34" s="74" t="s">
        <v>25</v>
      </c>
      <c r="E34" s="74"/>
      <c r="F34" s="74"/>
      <c r="G34" s="74" t="s">
        <v>25</v>
      </c>
      <c r="H34" s="74"/>
      <c r="I34" s="74"/>
    </row>
    <row r="35" spans="1:9" ht="12.75">
      <c r="A35" s="92"/>
      <c r="B35" s="92"/>
      <c r="C35" s="92"/>
      <c r="D35" s="31"/>
      <c r="E35" s="31"/>
      <c r="F35" s="31"/>
      <c r="G35" s="93"/>
      <c r="H35" s="94"/>
      <c r="I35" s="94"/>
    </row>
    <row r="36" spans="1:9" ht="12.75">
      <c r="A36" s="92"/>
      <c r="B36" s="92"/>
      <c r="C36" s="92"/>
      <c r="D36" s="31"/>
      <c r="E36" s="31"/>
      <c r="F36" s="31"/>
      <c r="G36" s="94"/>
      <c r="H36" s="94"/>
      <c r="I36" s="94"/>
    </row>
  </sheetData>
  <sheetProtection/>
  <mergeCells count="32">
    <mergeCell ref="H1:I1"/>
    <mergeCell ref="A3:B3"/>
    <mergeCell ref="A5:B5"/>
    <mergeCell ref="A11:I11"/>
    <mergeCell ref="A12:I12"/>
    <mergeCell ref="A13:I13"/>
    <mergeCell ref="B16:C16"/>
    <mergeCell ref="B17:C17"/>
    <mergeCell ref="B18:C18"/>
    <mergeCell ref="B19:C19"/>
    <mergeCell ref="B20:C20"/>
    <mergeCell ref="B21:C21"/>
    <mergeCell ref="B22:C22"/>
    <mergeCell ref="B23:C23"/>
    <mergeCell ref="D34:F34"/>
    <mergeCell ref="G34:I34"/>
    <mergeCell ref="B24:C24"/>
    <mergeCell ref="B25:C25"/>
    <mergeCell ref="B26:C26"/>
    <mergeCell ref="B27:B28"/>
    <mergeCell ref="E27:I27"/>
    <mergeCell ref="E28:I28"/>
    <mergeCell ref="A35:C35"/>
    <mergeCell ref="G35:I35"/>
    <mergeCell ref="A36:C36"/>
    <mergeCell ref="G36:I36"/>
    <mergeCell ref="A30:C30"/>
    <mergeCell ref="D30:F30"/>
    <mergeCell ref="G30:I30"/>
    <mergeCell ref="D31:F31"/>
    <mergeCell ref="D33:F33"/>
    <mergeCell ref="A34:C3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6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30.875" style="0" bestFit="1" customWidth="1"/>
    <col min="2" max="2" width="21.125" style="0" customWidth="1"/>
    <col min="3" max="3" width="59.125" style="0" customWidth="1"/>
    <col min="4" max="4" width="5.625" style="0" bestFit="1" customWidth="1"/>
    <col min="5" max="6" width="10.125" style="0" bestFit="1" customWidth="1"/>
    <col min="7" max="7" width="7.75390625" style="0" customWidth="1"/>
    <col min="9" max="9" width="10.625" style="0" customWidth="1"/>
  </cols>
  <sheetData>
    <row r="1" spans="1:9" ht="15.75">
      <c r="A1" s="26"/>
      <c r="B1" s="27"/>
      <c r="C1" s="27"/>
      <c r="D1" s="28"/>
      <c r="E1" s="28"/>
      <c r="F1" s="1"/>
      <c r="G1" s="53"/>
      <c r="H1" s="112" t="s">
        <v>23</v>
      </c>
      <c r="I1" s="112"/>
    </row>
    <row r="2" spans="1:9" ht="12.75">
      <c r="A2" s="27"/>
      <c r="B2" s="27"/>
      <c r="C2" s="27"/>
      <c r="D2" s="28"/>
      <c r="E2" s="28"/>
      <c r="F2" s="1"/>
      <c r="G2" s="31"/>
      <c r="H2" s="30"/>
      <c r="I2" s="30" t="s">
        <v>21</v>
      </c>
    </row>
    <row r="3" spans="1:9" ht="15">
      <c r="A3" s="113"/>
      <c r="B3" s="113"/>
      <c r="C3" s="27"/>
      <c r="D3" s="32"/>
      <c r="E3" s="32"/>
      <c r="F3" s="32"/>
      <c r="G3" s="31"/>
      <c r="H3" s="30"/>
      <c r="I3" s="30" t="s">
        <v>22</v>
      </c>
    </row>
    <row r="4" spans="1:9" ht="12.75">
      <c r="A4" s="27"/>
      <c r="B4" s="27"/>
      <c r="C4" s="27"/>
      <c r="D4" s="28"/>
      <c r="E4" s="28"/>
      <c r="F4" s="1"/>
      <c r="G4" s="1"/>
      <c r="H4" s="30"/>
      <c r="I4" s="30" t="s">
        <v>29</v>
      </c>
    </row>
    <row r="5" spans="1:9" ht="15">
      <c r="A5" s="113"/>
      <c r="B5" s="113"/>
      <c r="C5" s="27"/>
      <c r="D5" s="32"/>
      <c r="E5" s="32"/>
      <c r="F5" s="32"/>
      <c r="G5" s="32"/>
      <c r="H5" s="1"/>
      <c r="I5" s="1"/>
    </row>
    <row r="6" spans="1:9" ht="12.75">
      <c r="A6" s="31"/>
      <c r="B6" s="31"/>
      <c r="C6" s="31"/>
      <c r="D6" s="1"/>
      <c r="E6" s="1"/>
      <c r="F6" s="34"/>
      <c r="G6" s="34"/>
      <c r="H6" s="34"/>
      <c r="I6" s="34"/>
    </row>
    <row r="7" spans="1:9" ht="12.75">
      <c r="A7" s="31"/>
      <c r="B7" s="31"/>
      <c r="C7" s="31"/>
      <c r="D7" s="1"/>
      <c r="E7" s="1"/>
      <c r="F7" s="34"/>
      <c r="G7" s="34"/>
      <c r="H7" s="34"/>
      <c r="I7" s="34"/>
    </row>
    <row r="8" spans="1:9" ht="12.75">
      <c r="A8" s="31"/>
      <c r="B8" s="31"/>
      <c r="C8" s="31"/>
      <c r="D8" s="1"/>
      <c r="E8" s="1"/>
      <c r="F8" s="34"/>
      <c r="G8" s="34"/>
      <c r="H8" s="34"/>
      <c r="I8" s="34"/>
    </row>
    <row r="9" spans="1:9" ht="12.75">
      <c r="A9" s="31"/>
      <c r="B9" s="31"/>
      <c r="C9" s="31"/>
      <c r="D9" s="31"/>
      <c r="E9" s="31"/>
      <c r="F9" s="1"/>
      <c r="G9" s="1"/>
      <c r="H9" s="1"/>
      <c r="I9" s="1"/>
    </row>
    <row r="10" spans="1:9" ht="12.75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15">
      <c r="A11" s="113" t="s">
        <v>0</v>
      </c>
      <c r="B11" s="113"/>
      <c r="C11" s="113"/>
      <c r="D11" s="113"/>
      <c r="E11" s="113"/>
      <c r="F11" s="113"/>
      <c r="G11" s="113"/>
      <c r="H11" s="113"/>
      <c r="I11" s="113"/>
    </row>
    <row r="12" spans="1:9" ht="15">
      <c r="A12" s="113" t="s">
        <v>57</v>
      </c>
      <c r="B12" s="113"/>
      <c r="C12" s="113"/>
      <c r="D12" s="113"/>
      <c r="E12" s="113"/>
      <c r="F12" s="113"/>
      <c r="G12" s="113"/>
      <c r="H12" s="113"/>
      <c r="I12" s="113"/>
    </row>
    <row r="13" spans="1:9" ht="15">
      <c r="A13" s="113" t="s">
        <v>70</v>
      </c>
      <c r="B13" s="133"/>
      <c r="C13" s="133"/>
      <c r="D13" s="133"/>
      <c r="E13" s="133"/>
      <c r="F13" s="133"/>
      <c r="G13" s="133"/>
      <c r="H13" s="133"/>
      <c r="I13" s="133"/>
    </row>
    <row r="14" spans="1:9" ht="12.75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2.75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12.75">
      <c r="A16" s="56" t="s">
        <v>1</v>
      </c>
      <c r="B16" s="131" t="s">
        <v>2</v>
      </c>
      <c r="C16" s="132"/>
      <c r="D16" s="56"/>
      <c r="E16" s="57" t="s">
        <v>3</v>
      </c>
      <c r="F16" s="57" t="s">
        <v>4</v>
      </c>
      <c r="G16" s="57" t="s">
        <v>5</v>
      </c>
      <c r="H16" s="57" t="s">
        <v>6</v>
      </c>
      <c r="I16" s="57" t="s">
        <v>7</v>
      </c>
    </row>
    <row r="17" spans="1:9" ht="12.75">
      <c r="A17" s="57">
        <v>1</v>
      </c>
      <c r="B17" s="130" t="s">
        <v>62</v>
      </c>
      <c r="C17" s="130"/>
      <c r="D17" s="59" t="s">
        <v>14</v>
      </c>
      <c r="E17" s="60">
        <v>54683166</v>
      </c>
      <c r="F17" s="61">
        <f>E17-H17</f>
        <v>54599049</v>
      </c>
      <c r="G17" s="61"/>
      <c r="H17" s="61">
        <v>84117</v>
      </c>
      <c r="I17" s="61"/>
    </row>
    <row r="18" spans="1:9" ht="12.75">
      <c r="A18" s="62" t="s">
        <v>8</v>
      </c>
      <c r="B18" s="125" t="s">
        <v>63</v>
      </c>
      <c r="C18" s="125"/>
      <c r="D18" s="59" t="s">
        <v>14</v>
      </c>
      <c r="E18" s="60">
        <f>E17</f>
        <v>54683166</v>
      </c>
      <c r="F18" s="61">
        <f>F17</f>
        <v>54599049</v>
      </c>
      <c r="G18" s="61"/>
      <c r="H18" s="61">
        <v>84117</v>
      </c>
      <c r="I18" s="61"/>
    </row>
    <row r="19" spans="1:9" ht="12.75">
      <c r="A19" s="59" t="s">
        <v>9</v>
      </c>
      <c r="B19" s="125" t="s">
        <v>64</v>
      </c>
      <c r="C19" s="125"/>
      <c r="D19" s="59" t="s">
        <v>14</v>
      </c>
      <c r="E19" s="60"/>
      <c r="F19" s="61"/>
      <c r="G19" s="61"/>
      <c r="H19" s="61"/>
      <c r="I19" s="61"/>
    </row>
    <row r="20" spans="1:9" ht="12.75">
      <c r="A20" s="59" t="s">
        <v>16</v>
      </c>
      <c r="B20" s="126" t="s">
        <v>65</v>
      </c>
      <c r="C20" s="127"/>
      <c r="D20" s="59" t="s">
        <v>14</v>
      </c>
      <c r="E20" s="60"/>
      <c r="F20" s="61"/>
      <c r="G20" s="61"/>
      <c r="H20" s="61"/>
      <c r="I20" s="61"/>
    </row>
    <row r="21" spans="1:9" ht="12.75">
      <c r="A21" s="57">
        <v>2</v>
      </c>
      <c r="B21" s="130" t="s">
        <v>66</v>
      </c>
      <c r="C21" s="130"/>
      <c r="D21" s="59" t="s">
        <v>14</v>
      </c>
      <c r="E21" s="63">
        <f>I21+H21+F21</f>
        <v>46399656</v>
      </c>
      <c r="F21" s="60">
        <f>F22</f>
        <v>28976</v>
      </c>
      <c r="G21" s="61"/>
      <c r="H21" s="60">
        <f>H22+H25</f>
        <v>6694505</v>
      </c>
      <c r="I21" s="60">
        <f>I22</f>
        <v>39676175</v>
      </c>
    </row>
    <row r="22" spans="1:9" ht="12.75">
      <c r="A22" s="59" t="s">
        <v>10</v>
      </c>
      <c r="B22" s="125" t="s">
        <v>47</v>
      </c>
      <c r="C22" s="125"/>
      <c r="D22" s="59" t="s">
        <v>14</v>
      </c>
      <c r="E22" s="63">
        <f>I22+H22+F22</f>
        <v>45955296</v>
      </c>
      <c r="F22" s="61">
        <f>F23</f>
        <v>28976</v>
      </c>
      <c r="G22" s="61"/>
      <c r="H22" s="64">
        <v>6250145</v>
      </c>
      <c r="I22" s="60">
        <f>I24+17254863</f>
        <v>39676175</v>
      </c>
    </row>
    <row r="23" spans="1:9" ht="12.75">
      <c r="A23" s="59" t="s">
        <v>20</v>
      </c>
      <c r="B23" s="126" t="s">
        <v>67</v>
      </c>
      <c r="C23" s="127"/>
      <c r="D23" s="59" t="s">
        <v>14</v>
      </c>
      <c r="E23" s="60">
        <f>F23</f>
        <v>28976</v>
      </c>
      <c r="F23" s="61">
        <v>28976</v>
      </c>
      <c r="G23" s="61"/>
      <c r="H23" s="66"/>
      <c r="I23" s="61"/>
    </row>
    <row r="24" spans="1:9" ht="12.75">
      <c r="A24" s="59" t="s">
        <v>55</v>
      </c>
      <c r="B24" s="128" t="s">
        <v>56</v>
      </c>
      <c r="C24" s="129"/>
      <c r="D24" s="59"/>
      <c r="E24" s="60">
        <f>I24</f>
        <v>22421312</v>
      </c>
      <c r="F24" s="61"/>
      <c r="G24" s="61"/>
      <c r="H24" s="61"/>
      <c r="I24" s="61">
        <v>22421312</v>
      </c>
    </row>
    <row r="25" spans="1:9" ht="12.75">
      <c r="A25" s="59" t="s">
        <v>11</v>
      </c>
      <c r="B25" s="126" t="s">
        <v>19</v>
      </c>
      <c r="C25" s="127"/>
      <c r="D25" s="59" t="s">
        <v>14</v>
      </c>
      <c r="E25" s="60">
        <v>444360</v>
      </c>
      <c r="F25" s="61"/>
      <c r="G25" s="61"/>
      <c r="H25" s="61">
        <v>444360</v>
      </c>
      <c r="I25" s="61"/>
    </row>
    <row r="26" spans="1:9" ht="12.75">
      <c r="A26" s="59" t="s">
        <v>17</v>
      </c>
      <c r="B26" s="126" t="s">
        <v>18</v>
      </c>
      <c r="C26" s="127"/>
      <c r="D26" s="59" t="s">
        <v>14</v>
      </c>
      <c r="E26" s="63"/>
      <c r="F26" s="61"/>
      <c r="G26" s="61"/>
      <c r="H26" s="61"/>
      <c r="I26" s="61"/>
    </row>
    <row r="27" spans="1:9" ht="12.75">
      <c r="A27" s="57">
        <v>3</v>
      </c>
      <c r="B27" s="130" t="s">
        <v>68</v>
      </c>
      <c r="C27" s="58" t="s">
        <v>15</v>
      </c>
      <c r="D27" s="59" t="s">
        <v>14</v>
      </c>
      <c r="E27" s="118">
        <f>E17-E21</f>
        <v>8283510</v>
      </c>
      <c r="F27" s="119"/>
      <c r="G27" s="119"/>
      <c r="H27" s="119"/>
      <c r="I27" s="120"/>
    </row>
    <row r="28" spans="1:9" ht="12.75">
      <c r="A28" s="57">
        <v>4</v>
      </c>
      <c r="B28" s="130"/>
      <c r="C28" s="58" t="s">
        <v>12</v>
      </c>
      <c r="D28" s="59" t="s">
        <v>13</v>
      </c>
      <c r="E28" s="121">
        <f>E27/E17*100</f>
        <v>15.148190212688123</v>
      </c>
      <c r="F28" s="122"/>
      <c r="G28" s="122"/>
      <c r="H28" s="122"/>
      <c r="I28" s="123"/>
    </row>
    <row r="29" spans="1:9" ht="12.75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5.75">
      <c r="A30" s="73" t="s">
        <v>41</v>
      </c>
      <c r="B30" s="73"/>
      <c r="C30" s="73"/>
      <c r="D30" s="73" t="s">
        <v>32</v>
      </c>
      <c r="E30" s="73"/>
      <c r="F30" s="73"/>
      <c r="G30" s="73" t="s">
        <v>59</v>
      </c>
      <c r="H30" s="73"/>
      <c r="I30" s="73"/>
    </row>
    <row r="31" spans="1:9" ht="15.75">
      <c r="A31" s="47"/>
      <c r="B31" s="48"/>
      <c r="C31" s="49"/>
      <c r="D31" s="73"/>
      <c r="E31" s="73"/>
      <c r="F31" s="73"/>
      <c r="G31" s="47"/>
      <c r="H31" s="50"/>
      <c r="I31" s="50"/>
    </row>
    <row r="32" spans="1:9" ht="15.75">
      <c r="A32" s="47"/>
      <c r="B32" s="49"/>
      <c r="C32" s="49"/>
      <c r="D32" s="47"/>
      <c r="E32" s="49"/>
      <c r="F32" s="50"/>
      <c r="G32" s="47"/>
      <c r="H32" s="50"/>
      <c r="I32" s="50"/>
    </row>
    <row r="33" spans="1:9" ht="15.75">
      <c r="A33" s="51" t="s">
        <v>28</v>
      </c>
      <c r="B33" s="51"/>
      <c r="C33" s="51"/>
      <c r="D33" s="73" t="s">
        <v>51</v>
      </c>
      <c r="E33" s="73"/>
      <c r="F33" s="73"/>
      <c r="G33" s="51" t="s">
        <v>27</v>
      </c>
      <c r="H33" s="51"/>
      <c r="I33" s="51"/>
    </row>
    <row r="34" spans="1:9" ht="15.75">
      <c r="A34" s="74" t="s">
        <v>25</v>
      </c>
      <c r="B34" s="74"/>
      <c r="C34" s="74"/>
      <c r="D34" s="74" t="s">
        <v>25</v>
      </c>
      <c r="E34" s="74"/>
      <c r="F34" s="74"/>
      <c r="G34" s="74" t="s">
        <v>25</v>
      </c>
      <c r="H34" s="74"/>
      <c r="I34" s="74"/>
    </row>
    <row r="35" spans="1:9" ht="12.75">
      <c r="A35" s="92"/>
      <c r="B35" s="92"/>
      <c r="C35" s="92"/>
      <c r="D35" s="31"/>
      <c r="E35" s="31"/>
      <c r="F35" s="31"/>
      <c r="G35" s="93"/>
      <c r="H35" s="94"/>
      <c r="I35" s="94"/>
    </row>
    <row r="36" spans="1:9" ht="12.75">
      <c r="A36" s="92"/>
      <c r="B36" s="92"/>
      <c r="C36" s="92"/>
      <c r="D36" s="31"/>
      <c r="E36" s="31"/>
      <c r="F36" s="31"/>
      <c r="G36" s="94"/>
      <c r="H36" s="94"/>
      <c r="I36" s="94"/>
    </row>
  </sheetData>
  <sheetProtection/>
  <mergeCells count="32">
    <mergeCell ref="H1:I1"/>
    <mergeCell ref="A3:B3"/>
    <mergeCell ref="A5:B5"/>
    <mergeCell ref="A11:I11"/>
    <mergeCell ref="A12:I12"/>
    <mergeCell ref="A13:I13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B28"/>
    <mergeCell ref="E27:I27"/>
    <mergeCell ref="E28:I28"/>
    <mergeCell ref="A30:C30"/>
    <mergeCell ref="D30:F30"/>
    <mergeCell ref="G30:I30"/>
    <mergeCell ref="D31:F31"/>
    <mergeCell ref="A36:C36"/>
    <mergeCell ref="G36:I36"/>
    <mergeCell ref="D33:F33"/>
    <mergeCell ref="A34:C34"/>
    <mergeCell ref="D34:F34"/>
    <mergeCell ref="G34:I34"/>
    <mergeCell ref="A35:C35"/>
    <mergeCell ref="G35:I3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K38"/>
  <sheetViews>
    <sheetView zoomScaleSheetLayoutView="100" zoomScalePageLayoutView="0" workbookViewId="0" topLeftCell="A1">
      <selection activeCell="I24" sqref="I24"/>
    </sheetView>
  </sheetViews>
  <sheetFormatPr defaultColWidth="9.00390625" defaultRowHeight="12.75"/>
  <cols>
    <col min="1" max="1" width="5.25390625" style="0" customWidth="1"/>
    <col min="2" max="2" width="49.125" style="0" customWidth="1"/>
    <col min="3" max="3" width="18.625" style="0" customWidth="1"/>
    <col min="4" max="4" width="7.625" style="0" customWidth="1"/>
    <col min="5" max="5" width="14.25390625" style="0" customWidth="1"/>
    <col min="6" max="9" width="11.375" style="0" customWidth="1"/>
    <col min="10" max="10" width="9.125" style="71" customWidth="1"/>
    <col min="11" max="11" width="11.75390625" style="71" customWidth="1"/>
    <col min="12" max="12" width="12.875" style="0" customWidth="1"/>
  </cols>
  <sheetData>
    <row r="1" spans="1:9" ht="15.75">
      <c r="A1" s="26"/>
      <c r="B1" s="27"/>
      <c r="C1" s="27"/>
      <c r="D1" s="28"/>
      <c r="E1" s="28"/>
      <c r="F1" s="1"/>
      <c r="G1" s="53"/>
      <c r="H1" s="112" t="s">
        <v>23</v>
      </c>
      <c r="I1" s="112"/>
    </row>
    <row r="2" spans="1:9" ht="12.75">
      <c r="A2" s="27"/>
      <c r="B2" s="27"/>
      <c r="C2" s="27"/>
      <c r="D2" s="28"/>
      <c r="E2" s="28"/>
      <c r="F2" s="1"/>
      <c r="G2" s="31"/>
      <c r="H2" s="30"/>
      <c r="I2" s="30" t="s">
        <v>21</v>
      </c>
    </row>
    <row r="3" spans="1:9" ht="15">
      <c r="A3" s="113"/>
      <c r="B3" s="113"/>
      <c r="C3" s="27"/>
      <c r="D3" s="32"/>
      <c r="E3" s="32"/>
      <c r="F3" s="32"/>
      <c r="G3" s="31"/>
      <c r="H3" s="30"/>
      <c r="I3" s="30" t="s">
        <v>22</v>
      </c>
    </row>
    <row r="4" spans="1:9" ht="12.75">
      <c r="A4" s="27"/>
      <c r="B4" s="27"/>
      <c r="C4" s="27"/>
      <c r="D4" s="28"/>
      <c r="E4" s="28"/>
      <c r="F4" s="1"/>
      <c r="G4" s="1"/>
      <c r="H4" s="30"/>
      <c r="I4" s="30" t="s">
        <v>29</v>
      </c>
    </row>
    <row r="5" spans="1:9" ht="15">
      <c r="A5" s="113"/>
      <c r="B5" s="113"/>
      <c r="C5" s="27"/>
      <c r="D5" s="32"/>
      <c r="E5" s="32"/>
      <c r="F5" s="32"/>
      <c r="G5" s="32"/>
      <c r="H5" s="1"/>
      <c r="I5" s="1"/>
    </row>
    <row r="6" spans="1:9" ht="12.75">
      <c r="A6" s="31"/>
      <c r="B6" s="31"/>
      <c r="C6" s="31"/>
      <c r="D6" s="1"/>
      <c r="E6" s="1"/>
      <c r="F6" s="34"/>
      <c r="G6" s="34"/>
      <c r="H6" s="34"/>
      <c r="I6" s="34"/>
    </row>
    <row r="7" spans="1:9" ht="12.75">
      <c r="A7" s="31"/>
      <c r="B7" s="31"/>
      <c r="C7" s="31"/>
      <c r="D7" s="1"/>
      <c r="E7" s="1"/>
      <c r="F7" s="34"/>
      <c r="G7" s="34"/>
      <c r="H7" s="34"/>
      <c r="I7" s="34"/>
    </row>
    <row r="8" spans="1:9" ht="12.75">
      <c r="A8" s="31"/>
      <c r="B8" s="31"/>
      <c r="C8" s="31"/>
      <c r="D8" s="1"/>
      <c r="E8" s="1"/>
      <c r="F8" s="34"/>
      <c r="G8" s="34"/>
      <c r="H8" s="34"/>
      <c r="I8" s="34"/>
    </row>
    <row r="9" spans="1:9" ht="12.75">
      <c r="A9" s="31"/>
      <c r="B9" s="31"/>
      <c r="C9" s="31"/>
      <c r="D9" s="31"/>
      <c r="E9" s="31"/>
      <c r="F9" s="1"/>
      <c r="G9" s="1"/>
      <c r="H9" s="1"/>
      <c r="I9" s="1"/>
    </row>
    <row r="10" spans="1:9" ht="12.75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15">
      <c r="A11" s="113" t="s">
        <v>0</v>
      </c>
      <c r="B11" s="113"/>
      <c r="C11" s="113"/>
      <c r="D11" s="113"/>
      <c r="E11" s="113"/>
      <c r="F11" s="113"/>
      <c r="G11" s="113"/>
      <c r="H11" s="113"/>
      <c r="I11" s="113"/>
    </row>
    <row r="12" spans="1:9" ht="15">
      <c r="A12" s="113" t="s">
        <v>57</v>
      </c>
      <c r="B12" s="113"/>
      <c r="C12" s="113"/>
      <c r="D12" s="113"/>
      <c r="E12" s="113"/>
      <c r="F12" s="113"/>
      <c r="G12" s="113"/>
      <c r="H12" s="113"/>
      <c r="I12" s="113"/>
    </row>
    <row r="13" spans="1:9" ht="15">
      <c r="A13" s="113" t="s">
        <v>71</v>
      </c>
      <c r="B13" s="133"/>
      <c r="C13" s="133"/>
      <c r="D13" s="133"/>
      <c r="E13" s="133"/>
      <c r="F13" s="133"/>
      <c r="G13" s="133"/>
      <c r="H13" s="133"/>
      <c r="I13" s="133"/>
    </row>
    <row r="14" spans="1:9" ht="12.75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2.75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25.5">
      <c r="A16" s="56" t="s">
        <v>1</v>
      </c>
      <c r="B16" s="131" t="s">
        <v>2</v>
      </c>
      <c r="C16" s="132"/>
      <c r="D16" s="56"/>
      <c r="E16" s="57" t="s">
        <v>3</v>
      </c>
      <c r="F16" s="57" t="s">
        <v>4</v>
      </c>
      <c r="G16" s="57" t="s">
        <v>5</v>
      </c>
      <c r="H16" s="57" t="s">
        <v>6</v>
      </c>
      <c r="I16" s="57" t="s">
        <v>7</v>
      </c>
    </row>
    <row r="17" spans="1:9" ht="12.75">
      <c r="A17" s="57">
        <v>1</v>
      </c>
      <c r="B17" s="130" t="s">
        <v>62</v>
      </c>
      <c r="C17" s="130"/>
      <c r="D17" s="59" t="s">
        <v>14</v>
      </c>
      <c r="E17" s="60">
        <f>E18</f>
        <v>58205706</v>
      </c>
      <c r="F17" s="61">
        <f>F18</f>
        <v>58114891</v>
      </c>
      <c r="G17" s="61"/>
      <c r="H17" s="61">
        <v>90815</v>
      </c>
      <c r="I17" s="61"/>
    </row>
    <row r="18" spans="1:9" ht="12.75">
      <c r="A18" s="62" t="s">
        <v>8</v>
      </c>
      <c r="B18" s="125" t="s">
        <v>63</v>
      </c>
      <c r="C18" s="125"/>
      <c r="D18" s="59" t="s">
        <v>14</v>
      </c>
      <c r="E18" s="60">
        <v>58205706</v>
      </c>
      <c r="F18" s="61">
        <f>E18-H18</f>
        <v>58114891</v>
      </c>
      <c r="G18" s="61"/>
      <c r="H18" s="61">
        <v>90815</v>
      </c>
      <c r="I18" s="61"/>
    </row>
    <row r="19" spans="1:9" ht="12.75">
      <c r="A19" s="59" t="s">
        <v>9</v>
      </c>
      <c r="B19" s="125" t="s">
        <v>64</v>
      </c>
      <c r="C19" s="125"/>
      <c r="D19" s="59" t="s">
        <v>14</v>
      </c>
      <c r="E19" s="60"/>
      <c r="F19" s="61"/>
      <c r="G19" s="61"/>
      <c r="H19" s="61"/>
      <c r="I19" s="61"/>
    </row>
    <row r="20" spans="1:9" ht="12.75">
      <c r="A20" s="59" t="s">
        <v>16</v>
      </c>
      <c r="B20" s="126" t="s">
        <v>65</v>
      </c>
      <c r="C20" s="127"/>
      <c r="D20" s="59" t="s">
        <v>14</v>
      </c>
      <c r="E20" s="60"/>
      <c r="F20" s="61"/>
      <c r="G20" s="61"/>
      <c r="H20" s="61"/>
      <c r="I20" s="61"/>
    </row>
    <row r="21" spans="1:9" ht="12.75">
      <c r="A21" s="57">
        <v>2</v>
      </c>
      <c r="B21" s="130" t="s">
        <v>66</v>
      </c>
      <c r="C21" s="130"/>
      <c r="D21" s="59" t="s">
        <v>14</v>
      </c>
      <c r="E21" s="63">
        <f>I21+H21+F21</f>
        <v>51835350</v>
      </c>
      <c r="F21" s="60">
        <f>F22</f>
        <v>24038</v>
      </c>
      <c r="G21" s="61"/>
      <c r="H21" s="60">
        <f>H22+H25</f>
        <v>6928962</v>
      </c>
      <c r="I21" s="60">
        <f>I22</f>
        <v>44882350</v>
      </c>
    </row>
    <row r="22" spans="1:9" ht="12.75">
      <c r="A22" s="59" t="s">
        <v>10</v>
      </c>
      <c r="B22" s="125" t="s">
        <v>47</v>
      </c>
      <c r="C22" s="125"/>
      <c r="D22" s="59" t="s">
        <v>14</v>
      </c>
      <c r="E22" s="63">
        <f>I22+H22+F22</f>
        <v>51432750</v>
      </c>
      <c r="F22" s="61">
        <f>F23</f>
        <v>24038</v>
      </c>
      <c r="G22" s="61"/>
      <c r="H22" s="64">
        <v>6526362</v>
      </c>
      <c r="I22" s="60">
        <f>I24+17996057</f>
        <v>44882350</v>
      </c>
    </row>
    <row r="23" spans="1:9" ht="12.75">
      <c r="A23" s="59" t="s">
        <v>20</v>
      </c>
      <c r="B23" s="126" t="s">
        <v>67</v>
      </c>
      <c r="C23" s="127"/>
      <c r="D23" s="59" t="s">
        <v>14</v>
      </c>
      <c r="E23" s="60">
        <f>F23</f>
        <v>24038</v>
      </c>
      <c r="F23" s="61">
        <v>24038</v>
      </c>
      <c r="G23" s="61"/>
      <c r="H23" s="66"/>
      <c r="I23" s="61"/>
    </row>
    <row r="24" spans="1:11" ht="12.75">
      <c r="A24" s="59" t="s">
        <v>55</v>
      </c>
      <c r="B24" s="128" t="s">
        <v>56</v>
      </c>
      <c r="C24" s="129"/>
      <c r="D24" s="59"/>
      <c r="E24" s="60">
        <f>I24</f>
        <v>26886293</v>
      </c>
      <c r="F24" s="61"/>
      <c r="G24" s="61"/>
      <c r="H24" s="61"/>
      <c r="I24" s="61">
        <f>J24+K24</f>
        <v>26886293</v>
      </c>
      <c r="J24" s="72">
        <v>25990292</v>
      </c>
      <c r="K24" s="71">
        <v>896001</v>
      </c>
    </row>
    <row r="25" spans="1:9" ht="12.75">
      <c r="A25" s="59" t="s">
        <v>11</v>
      </c>
      <c r="B25" s="126" t="s">
        <v>19</v>
      </c>
      <c r="C25" s="127"/>
      <c r="D25" s="59" t="s">
        <v>14</v>
      </c>
      <c r="E25" s="60">
        <f>H25</f>
        <v>402600</v>
      </c>
      <c r="F25" s="61"/>
      <c r="G25" s="61"/>
      <c r="H25" s="61">
        <v>402600</v>
      </c>
      <c r="I25" s="61"/>
    </row>
    <row r="26" spans="1:9" ht="12.75">
      <c r="A26" s="59" t="s">
        <v>17</v>
      </c>
      <c r="B26" s="126" t="s">
        <v>18</v>
      </c>
      <c r="C26" s="127"/>
      <c r="D26" s="59" t="s">
        <v>14</v>
      </c>
      <c r="E26" s="63"/>
      <c r="F26" s="61"/>
      <c r="G26" s="61"/>
      <c r="H26" s="61"/>
      <c r="I26" s="61"/>
    </row>
    <row r="27" spans="1:9" ht="12.75">
      <c r="A27" s="57">
        <v>3</v>
      </c>
      <c r="B27" s="130" t="s">
        <v>68</v>
      </c>
      <c r="C27" s="58" t="s">
        <v>15</v>
      </c>
      <c r="D27" s="59" t="s">
        <v>14</v>
      </c>
      <c r="E27" s="134">
        <f>E17-E21</f>
        <v>6370356</v>
      </c>
      <c r="F27" s="134"/>
      <c r="G27" s="134"/>
      <c r="H27" s="134"/>
      <c r="I27" s="134"/>
    </row>
    <row r="28" spans="1:9" ht="12.75">
      <c r="A28" s="57">
        <v>4</v>
      </c>
      <c r="B28" s="130"/>
      <c r="C28" s="58" t="s">
        <v>12</v>
      </c>
      <c r="D28" s="59" t="s">
        <v>13</v>
      </c>
      <c r="E28" s="135">
        <f>E27/E17*100</f>
        <v>10.944555848184368</v>
      </c>
      <c r="F28" s="135"/>
      <c r="G28" s="135"/>
      <c r="H28" s="135"/>
      <c r="I28" s="135"/>
    </row>
    <row r="29" spans="1:9" ht="12.75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5.75">
      <c r="A30" s="73" t="s">
        <v>41</v>
      </c>
      <c r="B30" s="73"/>
      <c r="C30" s="73"/>
      <c r="D30" s="73" t="s">
        <v>32</v>
      </c>
      <c r="E30" s="73"/>
      <c r="F30" s="73"/>
      <c r="G30" s="73" t="s">
        <v>59</v>
      </c>
      <c r="H30" s="73"/>
      <c r="I30" s="73"/>
    </row>
    <row r="31" spans="1:9" ht="15.75">
      <c r="A31" s="47"/>
      <c r="B31" s="48"/>
      <c r="C31" s="49"/>
      <c r="D31" s="73"/>
      <c r="E31" s="73"/>
      <c r="F31" s="73"/>
      <c r="G31" s="47"/>
      <c r="H31" s="50"/>
      <c r="I31" s="50"/>
    </row>
    <row r="32" spans="1:9" ht="15.75">
      <c r="A32" s="47"/>
      <c r="B32" s="49"/>
      <c r="C32" s="49"/>
      <c r="D32" s="47"/>
      <c r="E32" s="49"/>
      <c r="F32" s="50"/>
      <c r="G32" s="47"/>
      <c r="H32" s="50"/>
      <c r="I32" s="50"/>
    </row>
    <row r="33" spans="1:9" ht="15.75">
      <c r="A33" s="51" t="s">
        <v>28</v>
      </c>
      <c r="B33" s="51"/>
      <c r="C33" s="51"/>
      <c r="D33" s="73" t="s">
        <v>51</v>
      </c>
      <c r="E33" s="73"/>
      <c r="F33" s="73"/>
      <c r="G33" s="51" t="s">
        <v>27</v>
      </c>
      <c r="H33" s="51"/>
      <c r="I33" s="51"/>
    </row>
    <row r="34" spans="1:9" ht="15.75">
      <c r="A34" s="74" t="s">
        <v>25</v>
      </c>
      <c r="B34" s="74"/>
      <c r="C34" s="74"/>
      <c r="D34" s="74" t="s">
        <v>25</v>
      </c>
      <c r="E34" s="74"/>
      <c r="F34" s="74"/>
      <c r="G34" s="74" t="s">
        <v>25</v>
      </c>
      <c r="H34" s="74"/>
      <c r="I34" s="74"/>
    </row>
    <row r="35" spans="1:9" ht="12.75">
      <c r="A35" s="92"/>
      <c r="B35" s="92"/>
      <c r="C35" s="92"/>
      <c r="D35" s="31"/>
      <c r="E35" s="31"/>
      <c r="F35" s="31"/>
      <c r="G35" s="93"/>
      <c r="H35" s="94"/>
      <c r="I35" s="94"/>
    </row>
    <row r="36" spans="10:11" s="70" customFormat="1" ht="12.75">
      <c r="J36" s="71"/>
      <c r="K36" s="71"/>
    </row>
    <row r="37" spans="10:11" s="70" customFormat="1" ht="12.75">
      <c r="J37" s="71"/>
      <c r="K37" s="71"/>
    </row>
    <row r="38" spans="10:11" s="70" customFormat="1" ht="12.75">
      <c r="J38" s="71"/>
      <c r="K38" s="71"/>
    </row>
  </sheetData>
  <sheetProtection/>
  <mergeCells count="30">
    <mergeCell ref="H1:I1"/>
    <mergeCell ref="A3:B3"/>
    <mergeCell ref="A5:B5"/>
    <mergeCell ref="A11:I11"/>
    <mergeCell ref="A12:I12"/>
    <mergeCell ref="A13:I13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B28"/>
    <mergeCell ref="E27:I27"/>
    <mergeCell ref="E28:I28"/>
    <mergeCell ref="A30:C30"/>
    <mergeCell ref="D30:F30"/>
    <mergeCell ref="G30:I30"/>
    <mergeCell ref="D31:F31"/>
    <mergeCell ref="D33:F33"/>
    <mergeCell ref="A34:C34"/>
    <mergeCell ref="D34:F34"/>
    <mergeCell ref="G34:I34"/>
    <mergeCell ref="A35:C35"/>
    <mergeCell ref="G35:I35"/>
  </mergeCells>
  <printOptions/>
  <pageMargins left="0.7874015748031497" right="0.3937007874015748" top="0.7480314960629921" bottom="0.984251968503937" header="0.3937007874015748" footer="0.5905511811023623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13.875" style="0" customWidth="1"/>
    <col min="2" max="2" width="33.125" style="0" bestFit="1" customWidth="1"/>
    <col min="3" max="3" width="8.875" style="0" bestFit="1" customWidth="1"/>
    <col min="4" max="4" width="5.625" style="0" bestFit="1" customWidth="1"/>
    <col min="5" max="6" width="11.125" style="0" bestFit="1" customWidth="1"/>
    <col min="7" max="7" width="11.125" style="0" customWidth="1"/>
    <col min="8" max="8" width="10.625" style="0" customWidth="1"/>
    <col min="9" max="9" width="20.25390625" style="0" customWidth="1"/>
  </cols>
  <sheetData>
    <row r="1" spans="1:9" ht="15.75">
      <c r="A1" s="26"/>
      <c r="B1" s="27"/>
      <c r="C1" s="27"/>
      <c r="D1" s="28"/>
      <c r="E1" s="28"/>
      <c r="F1" s="1"/>
      <c r="G1" s="53"/>
      <c r="H1" s="112" t="s">
        <v>23</v>
      </c>
      <c r="I1" s="112"/>
    </row>
    <row r="2" spans="1:9" ht="12.75">
      <c r="A2" s="27"/>
      <c r="B2" s="27"/>
      <c r="C2" s="27"/>
      <c r="D2" s="28"/>
      <c r="E2" s="28"/>
      <c r="F2" s="1"/>
      <c r="G2" s="31"/>
      <c r="H2" s="30"/>
      <c r="I2" s="30" t="s">
        <v>21</v>
      </c>
    </row>
    <row r="3" spans="1:9" ht="15">
      <c r="A3" s="113"/>
      <c r="B3" s="113"/>
      <c r="C3" s="27"/>
      <c r="D3" s="32"/>
      <c r="E3" s="32"/>
      <c r="F3" s="32"/>
      <c r="G3" s="31"/>
      <c r="H3" s="30"/>
      <c r="I3" s="30" t="s">
        <v>22</v>
      </c>
    </row>
    <row r="4" spans="1:9" ht="12.75">
      <c r="A4" s="27"/>
      <c r="B4" s="27"/>
      <c r="C4" s="27"/>
      <c r="D4" s="28"/>
      <c r="E4" s="28"/>
      <c r="F4" s="1"/>
      <c r="G4" s="1"/>
      <c r="H4" s="30"/>
      <c r="I4" s="30" t="s">
        <v>29</v>
      </c>
    </row>
    <row r="5" spans="1:9" ht="15">
      <c r="A5" s="113"/>
      <c r="B5" s="113"/>
      <c r="C5" s="27"/>
      <c r="D5" s="32"/>
      <c r="E5" s="32"/>
      <c r="F5" s="32"/>
      <c r="G5" s="32"/>
      <c r="H5" s="1"/>
      <c r="I5" s="1"/>
    </row>
    <row r="6" spans="1:9" ht="12.75">
      <c r="A6" s="31"/>
      <c r="B6" s="31"/>
      <c r="C6" s="31"/>
      <c r="D6" s="1"/>
      <c r="E6" s="1"/>
      <c r="F6" s="34"/>
      <c r="G6" s="34"/>
      <c r="H6" s="34"/>
      <c r="I6" s="34"/>
    </row>
    <row r="7" spans="1:9" ht="12.75">
      <c r="A7" s="31"/>
      <c r="B7" s="31"/>
      <c r="C7" s="31"/>
      <c r="D7" s="1"/>
      <c r="E7" s="1"/>
      <c r="F7" s="34"/>
      <c r="G7" s="34"/>
      <c r="H7" s="34"/>
      <c r="I7" s="34"/>
    </row>
    <row r="8" spans="1:9" ht="12.75">
      <c r="A8" s="31"/>
      <c r="B8" s="31"/>
      <c r="C8" s="31"/>
      <c r="D8" s="1"/>
      <c r="E8" s="1"/>
      <c r="F8" s="34"/>
      <c r="G8" s="34"/>
      <c r="H8" s="34"/>
      <c r="I8" s="34"/>
    </row>
    <row r="9" spans="1:9" ht="12.75">
      <c r="A9" s="31"/>
      <c r="B9" s="31"/>
      <c r="C9" s="31"/>
      <c r="D9" s="31"/>
      <c r="E9" s="31"/>
      <c r="F9" s="1"/>
      <c r="G9" s="1"/>
      <c r="H9" s="1"/>
      <c r="I9" s="1"/>
    </row>
    <row r="10" spans="1:9" ht="12.75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15">
      <c r="A11" s="113" t="s">
        <v>0</v>
      </c>
      <c r="B11" s="113"/>
      <c r="C11" s="113"/>
      <c r="D11" s="113"/>
      <c r="E11" s="113"/>
      <c r="F11" s="113"/>
      <c r="G11" s="113"/>
      <c r="H11" s="113"/>
      <c r="I11" s="113"/>
    </row>
    <row r="12" spans="1:9" ht="15">
      <c r="A12" s="113" t="s">
        <v>57</v>
      </c>
      <c r="B12" s="113"/>
      <c r="C12" s="113"/>
      <c r="D12" s="113"/>
      <c r="E12" s="113"/>
      <c r="F12" s="113"/>
      <c r="G12" s="113"/>
      <c r="H12" s="113"/>
      <c r="I12" s="113"/>
    </row>
    <row r="13" spans="1:9" ht="15">
      <c r="A13" s="113" t="s">
        <v>77</v>
      </c>
      <c r="B13" s="133"/>
      <c r="C13" s="133"/>
      <c r="D13" s="133"/>
      <c r="E13" s="133"/>
      <c r="F13" s="133"/>
      <c r="G13" s="133"/>
      <c r="H13" s="133"/>
      <c r="I13" s="133"/>
    </row>
    <row r="14" spans="1:9" ht="12.75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2.75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12.75">
      <c r="A16" s="56" t="s">
        <v>1</v>
      </c>
      <c r="B16" s="131" t="s">
        <v>2</v>
      </c>
      <c r="C16" s="132"/>
      <c r="D16" s="56"/>
      <c r="E16" s="57" t="s">
        <v>3</v>
      </c>
      <c r="F16" s="57" t="s">
        <v>4</v>
      </c>
      <c r="G16" s="57" t="s">
        <v>5</v>
      </c>
      <c r="H16" s="57" t="s">
        <v>6</v>
      </c>
      <c r="I16" s="57" t="s">
        <v>7</v>
      </c>
    </row>
    <row r="17" spans="1:9" ht="12.75">
      <c r="A17" s="57">
        <v>1</v>
      </c>
      <c r="B17" s="130" t="s">
        <v>62</v>
      </c>
      <c r="C17" s="130"/>
      <c r="D17" s="59" t="s">
        <v>14</v>
      </c>
      <c r="E17" s="60">
        <f>E18</f>
        <v>589639425</v>
      </c>
      <c r="F17" s="61">
        <f>F18</f>
        <v>588831180</v>
      </c>
      <c r="G17" s="61"/>
      <c r="H17" s="61">
        <f>H18</f>
        <v>808245</v>
      </c>
      <c r="I17" s="61"/>
    </row>
    <row r="18" spans="1:9" ht="12.75">
      <c r="A18" s="62" t="s">
        <v>8</v>
      </c>
      <c r="B18" s="125" t="s">
        <v>63</v>
      </c>
      <c r="C18" s="125"/>
      <c r="D18" s="59" t="s">
        <v>14</v>
      </c>
      <c r="E18" s="60">
        <f>SUM(F18:H18)</f>
        <v>589639425</v>
      </c>
      <c r="F18" s="61">
        <v>588831180</v>
      </c>
      <c r="G18" s="61"/>
      <c r="H18" s="61">
        <v>808245</v>
      </c>
      <c r="I18" s="61"/>
    </row>
    <row r="19" spans="1:9" ht="12.75">
      <c r="A19" s="59" t="s">
        <v>9</v>
      </c>
      <c r="B19" s="125" t="s">
        <v>64</v>
      </c>
      <c r="C19" s="125"/>
      <c r="D19" s="59" t="s">
        <v>14</v>
      </c>
      <c r="E19" s="60"/>
      <c r="F19" s="61"/>
      <c r="G19" s="61"/>
      <c r="H19" s="61"/>
      <c r="I19" s="61"/>
    </row>
    <row r="20" spans="1:9" ht="12.75">
      <c r="A20" s="59" t="s">
        <v>16</v>
      </c>
      <c r="B20" s="126" t="s">
        <v>65</v>
      </c>
      <c r="C20" s="127"/>
      <c r="D20" s="59" t="s">
        <v>14</v>
      </c>
      <c r="E20" s="60"/>
      <c r="F20" s="61"/>
      <c r="G20" s="61"/>
      <c r="H20" s="61"/>
      <c r="I20" s="61"/>
    </row>
    <row r="21" spans="1:9" ht="12.75">
      <c r="A21" s="57">
        <v>2</v>
      </c>
      <c r="B21" s="130" t="s">
        <v>66</v>
      </c>
      <c r="C21" s="130"/>
      <c r="D21" s="59" t="s">
        <v>14</v>
      </c>
      <c r="E21" s="63">
        <f>I21+H21+F21</f>
        <v>515413049</v>
      </c>
      <c r="F21" s="60">
        <f>F22</f>
        <v>330136</v>
      </c>
      <c r="G21" s="61"/>
      <c r="H21" s="60">
        <f>H22+H25</f>
        <v>68619089</v>
      </c>
      <c r="I21" s="60">
        <f>I22</f>
        <v>446463824</v>
      </c>
    </row>
    <row r="22" spans="1:9" ht="12.75">
      <c r="A22" s="59" t="s">
        <v>10</v>
      </c>
      <c r="B22" s="125" t="s">
        <v>47</v>
      </c>
      <c r="C22" s="125"/>
      <c r="D22" s="59" t="s">
        <v>14</v>
      </c>
      <c r="E22" s="63">
        <f>I22+H22+F22</f>
        <v>511238729</v>
      </c>
      <c r="F22" s="61">
        <f>F23</f>
        <v>330136</v>
      </c>
      <c r="G22" s="61"/>
      <c r="H22" s="64">
        <v>64444769</v>
      </c>
      <c r="I22" s="60">
        <v>446463824</v>
      </c>
    </row>
    <row r="23" spans="1:9" ht="12.75">
      <c r="A23" s="59" t="s">
        <v>20</v>
      </c>
      <c r="B23" s="126" t="s">
        <v>67</v>
      </c>
      <c r="C23" s="127"/>
      <c r="D23" s="59" t="s">
        <v>14</v>
      </c>
      <c r="E23" s="60">
        <f>F23</f>
        <v>330136</v>
      </c>
      <c r="F23" s="61">
        <v>330136</v>
      </c>
      <c r="G23" s="61"/>
      <c r="H23" s="66"/>
      <c r="I23" s="61"/>
    </row>
    <row r="24" spans="1:9" ht="12.75">
      <c r="A24" s="59" t="s">
        <v>55</v>
      </c>
      <c r="B24" s="128" t="s">
        <v>56</v>
      </c>
      <c r="C24" s="129"/>
      <c r="D24" s="59"/>
      <c r="E24" s="60">
        <f>I24</f>
        <v>224080124</v>
      </c>
      <c r="F24" s="61"/>
      <c r="G24" s="61"/>
      <c r="H24" s="61"/>
      <c r="I24" s="61">
        <v>224080124</v>
      </c>
    </row>
    <row r="25" spans="1:9" ht="12.75">
      <c r="A25" s="59" t="s">
        <v>11</v>
      </c>
      <c r="B25" s="126" t="s">
        <v>19</v>
      </c>
      <c r="C25" s="127"/>
      <c r="D25" s="59" t="s">
        <v>14</v>
      </c>
      <c r="E25" s="60">
        <f>H25</f>
        <v>4174320</v>
      </c>
      <c r="F25" s="61"/>
      <c r="G25" s="61"/>
      <c r="H25" s="61">
        <v>4174320</v>
      </c>
      <c r="I25" s="61"/>
    </row>
    <row r="26" spans="1:9" ht="12.75">
      <c r="A26" s="59" t="s">
        <v>17</v>
      </c>
      <c r="B26" s="126" t="s">
        <v>18</v>
      </c>
      <c r="C26" s="127"/>
      <c r="D26" s="59" t="s">
        <v>14</v>
      </c>
      <c r="E26" s="63"/>
      <c r="F26" s="61"/>
      <c r="G26" s="61"/>
      <c r="H26" s="61"/>
      <c r="I26" s="61"/>
    </row>
    <row r="27" spans="1:9" ht="25.5">
      <c r="A27" s="57">
        <v>3</v>
      </c>
      <c r="B27" s="130" t="s">
        <v>68</v>
      </c>
      <c r="C27" s="58" t="s">
        <v>15</v>
      </c>
      <c r="D27" s="59" t="s">
        <v>14</v>
      </c>
      <c r="E27" s="134">
        <f>E17-E21</f>
        <v>74226376</v>
      </c>
      <c r="F27" s="134"/>
      <c r="G27" s="134"/>
      <c r="H27" s="134"/>
      <c r="I27" s="134"/>
    </row>
    <row r="28" spans="1:9" ht="25.5">
      <c r="A28" s="57">
        <v>4</v>
      </c>
      <c r="B28" s="130"/>
      <c r="C28" s="58" t="s">
        <v>12</v>
      </c>
      <c r="D28" s="59" t="s">
        <v>13</v>
      </c>
      <c r="E28" s="135">
        <f>E27/E17*100</f>
        <v>12.588435042314208</v>
      </c>
      <c r="F28" s="135"/>
      <c r="G28" s="135"/>
      <c r="H28" s="135"/>
      <c r="I28" s="135"/>
    </row>
    <row r="29" spans="1:9" ht="12.75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5.75">
      <c r="A30" s="73" t="s">
        <v>41</v>
      </c>
      <c r="B30" s="73"/>
      <c r="C30" s="73"/>
      <c r="D30" s="73" t="s">
        <v>32</v>
      </c>
      <c r="E30" s="73"/>
      <c r="F30" s="73"/>
      <c r="G30" s="73" t="s">
        <v>59</v>
      </c>
      <c r="H30" s="73"/>
      <c r="I30" s="73"/>
    </row>
    <row r="31" spans="1:9" ht="15.75">
      <c r="A31" s="47"/>
      <c r="B31" s="48"/>
      <c r="C31" s="49"/>
      <c r="D31" s="73"/>
      <c r="E31" s="73"/>
      <c r="F31" s="73"/>
      <c r="G31" s="47"/>
      <c r="H31" s="50"/>
      <c r="I31" s="50"/>
    </row>
    <row r="32" spans="1:9" ht="15.75">
      <c r="A32" s="47"/>
      <c r="B32" s="49"/>
      <c r="C32" s="49"/>
      <c r="D32" s="47"/>
      <c r="E32" s="49"/>
      <c r="F32" s="50"/>
      <c r="G32" s="47"/>
      <c r="H32" s="50"/>
      <c r="I32" s="50"/>
    </row>
    <row r="33" spans="1:9" ht="15.75">
      <c r="A33" s="51" t="s">
        <v>28</v>
      </c>
      <c r="B33" s="51"/>
      <c r="C33" s="51"/>
      <c r="D33" s="73" t="s">
        <v>51</v>
      </c>
      <c r="E33" s="73"/>
      <c r="F33" s="73"/>
      <c r="G33" s="51" t="s">
        <v>27</v>
      </c>
      <c r="H33" s="51"/>
      <c r="I33" s="51"/>
    </row>
    <row r="34" spans="1:9" ht="15.75">
      <c r="A34" s="74" t="s">
        <v>25</v>
      </c>
      <c r="B34" s="74"/>
      <c r="C34" s="74"/>
      <c r="D34" s="74" t="s">
        <v>25</v>
      </c>
      <c r="E34" s="74"/>
      <c r="F34" s="74"/>
      <c r="G34" s="74" t="s">
        <v>25</v>
      </c>
      <c r="H34" s="74"/>
      <c r="I34" s="74"/>
    </row>
  </sheetData>
  <sheetProtection/>
  <mergeCells count="28">
    <mergeCell ref="H1:I1"/>
    <mergeCell ref="A3:B3"/>
    <mergeCell ref="A5:B5"/>
    <mergeCell ref="A11:I11"/>
    <mergeCell ref="A12:I12"/>
    <mergeCell ref="A13:I13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B28"/>
    <mergeCell ref="D33:F33"/>
    <mergeCell ref="A34:C34"/>
    <mergeCell ref="D34:F34"/>
    <mergeCell ref="G34:I34"/>
    <mergeCell ref="E27:I27"/>
    <mergeCell ref="E28:I28"/>
    <mergeCell ref="A30:C30"/>
    <mergeCell ref="D30:F30"/>
    <mergeCell ref="G30:I30"/>
    <mergeCell ref="D31:F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3"/>
  <sheetViews>
    <sheetView zoomScalePageLayoutView="0" workbookViewId="0" topLeftCell="A1">
      <selection activeCell="A27" sqref="A27:IV31"/>
    </sheetView>
  </sheetViews>
  <sheetFormatPr defaultColWidth="9.00390625" defaultRowHeight="12.75"/>
  <cols>
    <col min="1" max="1" width="9.00390625" style="0" bestFit="1" customWidth="1"/>
    <col min="2" max="2" width="32.625" style="0" bestFit="1" customWidth="1"/>
    <col min="3" max="3" width="48.625" style="0" customWidth="1"/>
    <col min="4" max="4" width="5.625" style="0" bestFit="1" customWidth="1"/>
    <col min="5" max="5" width="11.875" style="0" bestFit="1" customWidth="1"/>
    <col min="6" max="6" width="10.125" style="0" bestFit="1" customWidth="1"/>
    <col min="7" max="7" width="4.625" style="0" bestFit="1" customWidth="1"/>
    <col min="9" max="9" width="33.375" style="0" bestFit="1" customWidth="1"/>
  </cols>
  <sheetData>
    <row r="1" spans="6:9" ht="12.75">
      <c r="F1" s="10"/>
      <c r="G1" s="10"/>
      <c r="H1" s="85" t="s">
        <v>23</v>
      </c>
      <c r="I1" s="85"/>
    </row>
    <row r="2" spans="8:9" ht="12.75">
      <c r="H2" s="11"/>
      <c r="I2" s="11" t="s">
        <v>21</v>
      </c>
    </row>
    <row r="3" spans="8:9" ht="12.75">
      <c r="H3" s="11"/>
      <c r="I3" s="11" t="s">
        <v>22</v>
      </c>
    </row>
    <row r="4" spans="6:9" ht="12.75">
      <c r="F4" s="1"/>
      <c r="G4" s="1"/>
      <c r="H4" s="11"/>
      <c r="I4" s="11" t="s">
        <v>29</v>
      </c>
    </row>
    <row r="7" spans="1:9" ht="15.75">
      <c r="A7" s="86" t="s">
        <v>0</v>
      </c>
      <c r="B7" s="86"/>
      <c r="C7" s="86"/>
      <c r="D7" s="86"/>
      <c r="E7" s="86"/>
      <c r="F7" s="86"/>
      <c r="G7" s="86"/>
      <c r="H7" s="86"/>
      <c r="I7" s="86"/>
    </row>
    <row r="8" spans="1:9" ht="15.75">
      <c r="A8" s="86" t="s">
        <v>34</v>
      </c>
      <c r="B8" s="86"/>
      <c r="C8" s="86"/>
      <c r="D8" s="86"/>
      <c r="E8" s="86"/>
      <c r="F8" s="86"/>
      <c r="G8" s="86"/>
      <c r="H8" s="86"/>
      <c r="I8" s="86"/>
    </row>
    <row r="9" spans="1:9" ht="15.75">
      <c r="A9" s="86" t="s">
        <v>73</v>
      </c>
      <c r="B9" s="87"/>
      <c r="C9" s="87"/>
      <c r="D9" s="87"/>
      <c r="E9" s="87"/>
      <c r="F9" s="87"/>
      <c r="G9" s="87"/>
      <c r="H9" s="87"/>
      <c r="I9" s="87"/>
    </row>
    <row r="12" spans="1:9" ht="12.75">
      <c r="A12" s="9" t="s">
        <v>1</v>
      </c>
      <c r="B12" s="88" t="s">
        <v>2</v>
      </c>
      <c r="C12" s="89"/>
      <c r="D12" s="9"/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</row>
    <row r="13" spans="1:9" ht="12.75">
      <c r="A13" s="6">
        <v>1</v>
      </c>
      <c r="B13" s="75" t="s">
        <v>35</v>
      </c>
      <c r="C13" s="75"/>
      <c r="D13" s="2" t="s">
        <v>14</v>
      </c>
      <c r="E13" s="3">
        <f aca="true" t="shared" si="0" ref="E13:E21">SUM(F13:I13)</f>
        <v>55740994</v>
      </c>
      <c r="F13" s="19">
        <f>SUM(F14:F16)</f>
        <v>55671832</v>
      </c>
      <c r="G13" s="17">
        <f>SUM(G14:G16)</f>
        <v>0</v>
      </c>
      <c r="H13" s="19">
        <f>SUM(H14:H16)</f>
        <v>69162</v>
      </c>
      <c r="I13" s="17">
        <f>SUM(I14:I16)</f>
        <v>0</v>
      </c>
    </row>
    <row r="14" spans="1:9" ht="12.75">
      <c r="A14" s="8" t="s">
        <v>8</v>
      </c>
      <c r="B14" s="82" t="s">
        <v>36</v>
      </c>
      <c r="C14" s="82"/>
      <c r="D14" s="2" t="s">
        <v>14</v>
      </c>
      <c r="E14" s="3">
        <f t="shared" si="0"/>
        <v>55740994</v>
      </c>
      <c r="F14" s="4">
        <v>55671832</v>
      </c>
      <c r="G14" s="4">
        <v>0</v>
      </c>
      <c r="H14" s="4">
        <v>69162</v>
      </c>
      <c r="I14" s="4">
        <v>0</v>
      </c>
    </row>
    <row r="15" spans="1:9" ht="12.75">
      <c r="A15" s="2" t="s">
        <v>9</v>
      </c>
      <c r="B15" s="82" t="s">
        <v>37</v>
      </c>
      <c r="C15" s="82"/>
      <c r="D15" s="2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2.75">
      <c r="A16" s="2" t="s">
        <v>16</v>
      </c>
      <c r="B16" s="83" t="s">
        <v>38</v>
      </c>
      <c r="C16" s="84"/>
      <c r="D16" s="2" t="s">
        <v>14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2.75">
      <c r="A17" s="6">
        <v>2</v>
      </c>
      <c r="B17" s="75" t="s">
        <v>39</v>
      </c>
      <c r="C17" s="75"/>
      <c r="D17" s="2" t="s">
        <v>14</v>
      </c>
      <c r="E17" s="3">
        <f t="shared" si="0"/>
        <v>44462221</v>
      </c>
      <c r="F17" s="19">
        <f>SUM(F21,F20,F18)</f>
        <v>49983</v>
      </c>
      <c r="G17" s="17">
        <f>SUM(G21,G20,G18)</f>
        <v>0</v>
      </c>
      <c r="H17" s="19">
        <f>SUM(H21,H20,H18)</f>
        <v>6532225</v>
      </c>
      <c r="I17" s="19">
        <f>SUM(I21,I20,I18)</f>
        <v>37880013</v>
      </c>
    </row>
    <row r="18" spans="1:9" ht="12.75">
      <c r="A18" s="2" t="s">
        <v>10</v>
      </c>
      <c r="B18" s="82" t="s">
        <v>30</v>
      </c>
      <c r="C18" s="82"/>
      <c r="D18" s="2" t="s">
        <v>14</v>
      </c>
      <c r="E18" s="3">
        <f t="shared" si="0"/>
        <v>44002861</v>
      </c>
      <c r="F18" s="5">
        <f>F19</f>
        <v>49983</v>
      </c>
      <c r="G18" s="5">
        <v>0</v>
      </c>
      <c r="H18" s="5">
        <v>6072865</v>
      </c>
      <c r="I18" s="5">
        <v>37880013</v>
      </c>
    </row>
    <row r="19" spans="1:9" ht="12.75">
      <c r="A19" s="2" t="s">
        <v>20</v>
      </c>
      <c r="B19" s="83" t="s">
        <v>31</v>
      </c>
      <c r="C19" s="84"/>
      <c r="D19" s="2" t="s">
        <v>14</v>
      </c>
      <c r="E19" s="3">
        <f t="shared" si="0"/>
        <v>49983</v>
      </c>
      <c r="F19" s="5">
        <v>49983</v>
      </c>
      <c r="G19" s="5">
        <v>0</v>
      </c>
      <c r="H19" s="5">
        <v>0</v>
      </c>
      <c r="I19" s="5">
        <v>0</v>
      </c>
    </row>
    <row r="20" spans="1:9" ht="12.75">
      <c r="A20" s="2" t="s">
        <v>11</v>
      </c>
      <c r="B20" s="82" t="s">
        <v>19</v>
      </c>
      <c r="C20" s="82"/>
      <c r="D20" s="2" t="s">
        <v>14</v>
      </c>
      <c r="E20" s="3">
        <f t="shared" si="0"/>
        <v>459360</v>
      </c>
      <c r="F20" s="4">
        <v>0</v>
      </c>
      <c r="G20" s="4">
        <v>0</v>
      </c>
      <c r="H20" s="4">
        <v>459360</v>
      </c>
      <c r="I20" s="4">
        <v>0</v>
      </c>
    </row>
    <row r="21" spans="1:9" ht="12.75">
      <c r="A21" s="2" t="s">
        <v>17</v>
      </c>
      <c r="B21" s="83" t="s">
        <v>18</v>
      </c>
      <c r="C21" s="84"/>
      <c r="D21" s="2" t="s">
        <v>14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2.75">
      <c r="A22" s="6">
        <v>3</v>
      </c>
      <c r="B22" s="75" t="s">
        <v>40</v>
      </c>
      <c r="C22" s="7" t="s">
        <v>15</v>
      </c>
      <c r="D22" s="2" t="s">
        <v>14</v>
      </c>
      <c r="E22" s="76">
        <f>E13-E17</f>
        <v>11278773</v>
      </c>
      <c r="F22" s="77"/>
      <c r="G22" s="77"/>
      <c r="H22" s="77"/>
      <c r="I22" s="78"/>
    </row>
    <row r="23" spans="1:9" ht="12.75">
      <c r="A23" s="6">
        <v>4</v>
      </c>
      <c r="B23" s="75"/>
      <c r="C23" s="7" t="s">
        <v>12</v>
      </c>
      <c r="D23" s="2" t="s">
        <v>13</v>
      </c>
      <c r="E23" s="79">
        <f>E22/E13*100</f>
        <v>20.234251653280527</v>
      </c>
      <c r="F23" s="80"/>
      <c r="G23" s="80"/>
      <c r="H23" s="80"/>
      <c r="I23" s="81"/>
    </row>
    <row r="24" spans="1:9" ht="12.75">
      <c r="A24" s="12"/>
      <c r="B24" s="13"/>
      <c r="C24" s="13"/>
      <c r="D24" s="14"/>
      <c r="E24" s="15"/>
      <c r="F24" s="15"/>
      <c r="G24" s="15"/>
      <c r="H24" s="15"/>
      <c r="I24" s="15"/>
    </row>
    <row r="25" spans="1:9" ht="12.75">
      <c r="A25" s="12"/>
      <c r="B25" s="13"/>
      <c r="C25" s="13"/>
      <c r="D25" s="14"/>
      <c r="E25" s="15"/>
      <c r="F25" s="16"/>
      <c r="G25" s="16"/>
      <c r="H25" s="16"/>
      <c r="I25" s="16"/>
    </row>
    <row r="27" spans="1:9" ht="15.75">
      <c r="A27" s="73" t="s">
        <v>41</v>
      </c>
      <c r="B27" s="73"/>
      <c r="C27" s="73"/>
      <c r="D27" s="73" t="s">
        <v>32</v>
      </c>
      <c r="E27" s="73"/>
      <c r="F27" s="73"/>
      <c r="G27" s="73" t="s">
        <v>33</v>
      </c>
      <c r="H27" s="73"/>
      <c r="I27" s="73"/>
    </row>
    <row r="28" spans="1:9" ht="15.75">
      <c r="A28" s="47"/>
      <c r="B28" s="48"/>
      <c r="C28" s="49"/>
      <c r="D28" s="73"/>
      <c r="E28" s="73"/>
      <c r="F28" s="73"/>
      <c r="G28" s="47"/>
      <c r="H28" s="50"/>
      <c r="I28" s="50"/>
    </row>
    <row r="29" spans="1:9" ht="15.75">
      <c r="A29" s="47"/>
      <c r="B29" s="49"/>
      <c r="C29" s="49"/>
      <c r="D29" s="47"/>
      <c r="E29" s="49"/>
      <c r="F29" s="50"/>
      <c r="G29" s="47"/>
      <c r="H29" s="50"/>
      <c r="I29" s="50"/>
    </row>
    <row r="30" spans="1:9" ht="15.75">
      <c r="A30" s="51" t="s">
        <v>28</v>
      </c>
      <c r="B30" s="51"/>
      <c r="C30" s="51"/>
      <c r="D30" s="73" t="s">
        <v>51</v>
      </c>
      <c r="E30" s="73"/>
      <c r="F30" s="73"/>
      <c r="G30" s="51" t="s">
        <v>27</v>
      </c>
      <c r="H30" s="51"/>
      <c r="I30" s="51"/>
    </row>
    <row r="31" spans="1:9" ht="15.75">
      <c r="A31" s="74" t="s">
        <v>25</v>
      </c>
      <c r="B31" s="74"/>
      <c r="C31" s="74"/>
      <c r="D31" s="74" t="s">
        <v>25</v>
      </c>
      <c r="E31" s="74"/>
      <c r="F31" s="74"/>
      <c r="G31" s="74" t="s">
        <v>25</v>
      </c>
      <c r="H31" s="74"/>
      <c r="I31" s="74"/>
    </row>
    <row r="32" spans="1:9" ht="12.75">
      <c r="A32" s="90"/>
      <c r="B32" s="90"/>
      <c r="C32" s="90"/>
      <c r="G32" s="91"/>
      <c r="H32" s="91"/>
      <c r="I32" s="91"/>
    </row>
    <row r="33" spans="1:9" ht="12.75">
      <c r="A33" s="90"/>
      <c r="B33" s="90"/>
      <c r="C33" s="90"/>
      <c r="G33" s="91"/>
      <c r="H33" s="91"/>
      <c r="I33" s="91"/>
    </row>
  </sheetData>
  <sheetProtection/>
  <mergeCells count="29">
    <mergeCell ref="A32:C32"/>
    <mergeCell ref="G32:I32"/>
    <mergeCell ref="A33:C33"/>
    <mergeCell ref="G33:I33"/>
    <mergeCell ref="D30:F30"/>
    <mergeCell ref="A31:C31"/>
    <mergeCell ref="D31:F31"/>
    <mergeCell ref="G31:I31"/>
    <mergeCell ref="A27:C27"/>
    <mergeCell ref="D27:F27"/>
    <mergeCell ref="G27:I27"/>
    <mergeCell ref="D28:F28"/>
    <mergeCell ref="B20:C20"/>
    <mergeCell ref="B21:C21"/>
    <mergeCell ref="B22:B23"/>
    <mergeCell ref="E22:I22"/>
    <mergeCell ref="E23:I23"/>
    <mergeCell ref="B18:C18"/>
    <mergeCell ref="B19:C19"/>
    <mergeCell ref="B12:C12"/>
    <mergeCell ref="B13:C13"/>
    <mergeCell ref="B14:C14"/>
    <mergeCell ref="B15:C15"/>
    <mergeCell ref="H1:I1"/>
    <mergeCell ref="A7:I7"/>
    <mergeCell ref="A8:I8"/>
    <mergeCell ref="A9:I9"/>
    <mergeCell ref="B16:C16"/>
    <mergeCell ref="B17:C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3"/>
  <sheetViews>
    <sheetView zoomScalePageLayoutView="0" workbookViewId="0" topLeftCell="A1">
      <selection activeCell="E22" sqref="E22:I22"/>
    </sheetView>
  </sheetViews>
  <sheetFormatPr defaultColWidth="9.00390625" defaultRowHeight="12.75"/>
  <cols>
    <col min="1" max="1" width="9.00390625" style="0" bestFit="1" customWidth="1"/>
    <col min="2" max="2" width="32.625" style="0" bestFit="1" customWidth="1"/>
    <col min="3" max="3" width="50.875" style="0" customWidth="1"/>
    <col min="4" max="4" width="5.625" style="0" bestFit="1" customWidth="1"/>
    <col min="5" max="5" width="11.875" style="0" bestFit="1" customWidth="1"/>
    <col min="6" max="6" width="10.125" style="0" bestFit="1" customWidth="1"/>
    <col min="7" max="7" width="4.625" style="0" bestFit="1" customWidth="1"/>
    <col min="9" max="9" width="33.375" style="0" bestFit="1" customWidth="1"/>
  </cols>
  <sheetData>
    <row r="1" spans="6:9" ht="12.75">
      <c r="F1" s="10"/>
      <c r="G1" s="10"/>
      <c r="H1" s="85" t="s">
        <v>23</v>
      </c>
      <c r="I1" s="85"/>
    </row>
    <row r="2" spans="8:9" ht="12.75">
      <c r="H2" s="11"/>
      <c r="I2" s="11" t="s">
        <v>21</v>
      </c>
    </row>
    <row r="3" spans="8:9" ht="12.75">
      <c r="H3" s="11"/>
      <c r="I3" s="11" t="s">
        <v>22</v>
      </c>
    </row>
    <row r="4" spans="6:9" ht="12.75">
      <c r="F4" s="1"/>
      <c r="G4" s="1"/>
      <c r="H4" s="11"/>
      <c r="I4" s="11" t="s">
        <v>29</v>
      </c>
    </row>
    <row r="7" spans="1:9" ht="15.75">
      <c r="A7" s="86" t="s">
        <v>0</v>
      </c>
      <c r="B7" s="86"/>
      <c r="C7" s="86"/>
      <c r="D7" s="86"/>
      <c r="E7" s="86"/>
      <c r="F7" s="86"/>
      <c r="G7" s="86"/>
      <c r="H7" s="86"/>
      <c r="I7" s="86"/>
    </row>
    <row r="8" spans="1:9" ht="15.75">
      <c r="A8" s="86" t="s">
        <v>34</v>
      </c>
      <c r="B8" s="86"/>
      <c r="C8" s="86"/>
      <c r="D8" s="86"/>
      <c r="E8" s="86"/>
      <c r="F8" s="86"/>
      <c r="G8" s="86"/>
      <c r="H8" s="86"/>
      <c r="I8" s="86"/>
    </row>
    <row r="9" spans="1:9" ht="15.75">
      <c r="A9" s="86" t="s">
        <v>74</v>
      </c>
      <c r="B9" s="87"/>
      <c r="C9" s="87"/>
      <c r="D9" s="87"/>
      <c r="E9" s="87"/>
      <c r="F9" s="87"/>
      <c r="G9" s="87"/>
      <c r="H9" s="87"/>
      <c r="I9" s="87"/>
    </row>
    <row r="12" spans="1:9" ht="12.75">
      <c r="A12" s="9" t="s">
        <v>1</v>
      </c>
      <c r="B12" s="88" t="s">
        <v>2</v>
      </c>
      <c r="C12" s="89"/>
      <c r="D12" s="9"/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</row>
    <row r="13" spans="1:9" ht="12.75">
      <c r="A13" s="6">
        <v>1</v>
      </c>
      <c r="B13" s="75" t="s">
        <v>35</v>
      </c>
      <c r="C13" s="75"/>
      <c r="D13" s="2" t="s">
        <v>14</v>
      </c>
      <c r="E13" s="3">
        <f aca="true" t="shared" si="0" ref="E13:E21">SUM(F13:I13)</f>
        <v>55613232</v>
      </c>
      <c r="F13" s="19">
        <f>SUM(F14:F16)</f>
        <v>55539131</v>
      </c>
      <c r="G13" s="17">
        <f>SUM(G14:G16)</f>
        <v>0</v>
      </c>
      <c r="H13" s="19">
        <f>SUM(H14:H16)</f>
        <v>74101</v>
      </c>
      <c r="I13" s="17">
        <f>SUM(I14:I16)</f>
        <v>0</v>
      </c>
    </row>
    <row r="14" spans="1:9" ht="12.75">
      <c r="A14" s="8" t="s">
        <v>8</v>
      </c>
      <c r="B14" s="82" t="s">
        <v>36</v>
      </c>
      <c r="C14" s="82"/>
      <c r="D14" s="2" t="s">
        <v>14</v>
      </c>
      <c r="E14" s="3">
        <f t="shared" si="0"/>
        <v>55613232</v>
      </c>
      <c r="F14" s="4">
        <v>55539131</v>
      </c>
      <c r="G14" s="4">
        <v>0</v>
      </c>
      <c r="H14" s="4">
        <v>74101</v>
      </c>
      <c r="I14" s="4">
        <v>0</v>
      </c>
    </row>
    <row r="15" spans="1:9" ht="12.75">
      <c r="A15" s="2" t="s">
        <v>9</v>
      </c>
      <c r="B15" s="82" t="s">
        <v>37</v>
      </c>
      <c r="C15" s="82"/>
      <c r="D15" s="2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2.75">
      <c r="A16" s="2" t="s">
        <v>16</v>
      </c>
      <c r="B16" s="83" t="s">
        <v>38</v>
      </c>
      <c r="C16" s="84"/>
      <c r="D16" s="2" t="s">
        <v>14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2.75">
      <c r="A17" s="6">
        <v>2</v>
      </c>
      <c r="B17" s="75" t="s">
        <v>39</v>
      </c>
      <c r="C17" s="75"/>
      <c r="D17" s="2" t="s">
        <v>14</v>
      </c>
      <c r="E17" s="3">
        <f t="shared" si="0"/>
        <v>47670561</v>
      </c>
      <c r="F17" s="19">
        <f>SUM(F21,F20,F18)</f>
        <v>38837</v>
      </c>
      <c r="G17" s="17">
        <f>SUM(G21,G20,G18)</f>
        <v>0</v>
      </c>
      <c r="H17" s="19">
        <f>SUM(H21,H20,H18)</f>
        <v>5360439</v>
      </c>
      <c r="I17" s="19">
        <f>SUM(I21,I20,I18)</f>
        <v>42271285</v>
      </c>
    </row>
    <row r="18" spans="1:9" ht="12.75">
      <c r="A18" s="2" t="s">
        <v>10</v>
      </c>
      <c r="B18" s="82" t="s">
        <v>30</v>
      </c>
      <c r="C18" s="82"/>
      <c r="D18" s="2" t="s">
        <v>14</v>
      </c>
      <c r="E18" s="3">
        <f t="shared" si="0"/>
        <v>47276241</v>
      </c>
      <c r="F18" s="5">
        <f>F19</f>
        <v>38837</v>
      </c>
      <c r="G18" s="5">
        <v>0</v>
      </c>
      <c r="H18" s="5">
        <v>4966119</v>
      </c>
      <c r="I18" s="5">
        <v>42271285</v>
      </c>
    </row>
    <row r="19" spans="1:9" ht="12.75">
      <c r="A19" s="2" t="s">
        <v>20</v>
      </c>
      <c r="B19" s="83" t="s">
        <v>31</v>
      </c>
      <c r="C19" s="84"/>
      <c r="D19" s="2" t="s">
        <v>14</v>
      </c>
      <c r="E19" s="3">
        <f t="shared" si="0"/>
        <v>38837</v>
      </c>
      <c r="F19" s="5">
        <v>38837</v>
      </c>
      <c r="G19" s="5">
        <v>0</v>
      </c>
      <c r="H19" s="5">
        <v>0</v>
      </c>
      <c r="I19" s="5">
        <v>0</v>
      </c>
    </row>
    <row r="20" spans="1:9" ht="12.75">
      <c r="A20" s="2" t="s">
        <v>11</v>
      </c>
      <c r="B20" s="82" t="s">
        <v>19</v>
      </c>
      <c r="C20" s="82"/>
      <c r="D20" s="2" t="s">
        <v>14</v>
      </c>
      <c r="E20" s="3">
        <f t="shared" si="0"/>
        <v>394320</v>
      </c>
      <c r="F20" s="4">
        <v>0</v>
      </c>
      <c r="G20" s="4">
        <v>0</v>
      </c>
      <c r="H20" s="4">
        <v>394320</v>
      </c>
      <c r="I20" s="4">
        <v>0</v>
      </c>
    </row>
    <row r="21" spans="1:9" ht="12.75">
      <c r="A21" s="2" t="s">
        <v>17</v>
      </c>
      <c r="B21" s="83" t="s">
        <v>18</v>
      </c>
      <c r="C21" s="84"/>
      <c r="D21" s="2" t="s">
        <v>14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2.75">
      <c r="A22" s="6">
        <v>3</v>
      </c>
      <c r="B22" s="75" t="s">
        <v>40</v>
      </c>
      <c r="C22" s="7" t="s">
        <v>15</v>
      </c>
      <c r="D22" s="2" t="s">
        <v>14</v>
      </c>
      <c r="E22" s="76">
        <f>E13-E17</f>
        <v>7942671</v>
      </c>
      <c r="F22" s="77"/>
      <c r="G22" s="77"/>
      <c r="H22" s="77"/>
      <c r="I22" s="78"/>
    </row>
    <row r="23" spans="1:9" ht="12.75">
      <c r="A23" s="6">
        <v>4</v>
      </c>
      <c r="B23" s="75"/>
      <c r="C23" s="7" t="s">
        <v>12</v>
      </c>
      <c r="D23" s="2" t="s">
        <v>13</v>
      </c>
      <c r="E23" s="79">
        <f>E22/E13*100</f>
        <v>14.281980590518458</v>
      </c>
      <c r="F23" s="80"/>
      <c r="G23" s="80"/>
      <c r="H23" s="80"/>
      <c r="I23" s="81"/>
    </row>
    <row r="24" spans="1:9" ht="12.75">
      <c r="A24" s="12"/>
      <c r="B24" s="13"/>
      <c r="C24" s="13"/>
      <c r="D24" s="14"/>
      <c r="E24" s="15"/>
      <c r="F24" s="15"/>
      <c r="G24" s="15"/>
      <c r="H24" s="15"/>
      <c r="I24" s="15"/>
    </row>
    <row r="25" spans="1:9" ht="12.75">
      <c r="A25" s="12"/>
      <c r="B25" s="13"/>
      <c r="C25" s="13"/>
      <c r="D25" s="14"/>
      <c r="E25" s="15"/>
      <c r="F25" s="16"/>
      <c r="G25" s="16"/>
      <c r="H25" s="16"/>
      <c r="I25" s="16"/>
    </row>
    <row r="27" spans="1:9" ht="15.75">
      <c r="A27" s="73" t="s">
        <v>41</v>
      </c>
      <c r="B27" s="73"/>
      <c r="C27" s="73"/>
      <c r="D27" s="73" t="s">
        <v>32</v>
      </c>
      <c r="E27" s="73"/>
      <c r="F27" s="73"/>
      <c r="G27" s="73" t="s">
        <v>33</v>
      </c>
      <c r="H27" s="73"/>
      <c r="I27" s="73"/>
    </row>
    <row r="28" spans="1:9" ht="15.75">
      <c r="A28" s="47"/>
      <c r="B28" s="48"/>
      <c r="C28" s="49"/>
      <c r="D28" s="73"/>
      <c r="E28" s="73"/>
      <c r="F28" s="73"/>
      <c r="G28" s="47"/>
      <c r="H28" s="50"/>
      <c r="I28" s="50"/>
    </row>
    <row r="29" spans="1:9" ht="15.75">
      <c r="A29" s="47"/>
      <c r="B29" s="49"/>
      <c r="C29" s="49"/>
      <c r="D29" s="47"/>
      <c r="E29" s="49"/>
      <c r="F29" s="50"/>
      <c r="G29" s="47"/>
      <c r="H29" s="50"/>
      <c r="I29" s="50"/>
    </row>
    <row r="30" spans="1:9" ht="15.75">
      <c r="A30" s="51" t="s">
        <v>28</v>
      </c>
      <c r="B30" s="51"/>
      <c r="C30" s="51"/>
      <c r="D30" s="73" t="s">
        <v>51</v>
      </c>
      <c r="E30" s="73"/>
      <c r="F30" s="73"/>
      <c r="G30" s="51" t="s">
        <v>27</v>
      </c>
      <c r="H30" s="51"/>
      <c r="I30" s="51"/>
    </row>
    <row r="31" spans="1:9" ht="15.75">
      <c r="A31" s="74" t="s">
        <v>25</v>
      </c>
      <c r="B31" s="74"/>
      <c r="C31" s="74"/>
      <c r="D31" s="74" t="s">
        <v>25</v>
      </c>
      <c r="E31" s="74"/>
      <c r="F31" s="74"/>
      <c r="G31" s="74" t="s">
        <v>25</v>
      </c>
      <c r="H31" s="74"/>
      <c r="I31" s="74"/>
    </row>
    <row r="32" spans="1:9" ht="12.75">
      <c r="A32" s="90"/>
      <c r="B32" s="90"/>
      <c r="C32" s="90"/>
      <c r="G32" s="91"/>
      <c r="H32" s="91"/>
      <c r="I32" s="91"/>
    </row>
    <row r="33" spans="1:9" ht="12.75">
      <c r="A33" s="90"/>
      <c r="B33" s="90"/>
      <c r="C33" s="90"/>
      <c r="G33" s="91"/>
      <c r="H33" s="91"/>
      <c r="I33" s="91"/>
    </row>
  </sheetData>
  <sheetProtection/>
  <mergeCells count="29">
    <mergeCell ref="A32:C32"/>
    <mergeCell ref="G32:I32"/>
    <mergeCell ref="A33:C33"/>
    <mergeCell ref="G33:I33"/>
    <mergeCell ref="D30:F30"/>
    <mergeCell ref="A31:C31"/>
    <mergeCell ref="D31:F31"/>
    <mergeCell ref="G31:I31"/>
    <mergeCell ref="A27:C27"/>
    <mergeCell ref="D27:F27"/>
    <mergeCell ref="G27:I27"/>
    <mergeCell ref="D28:F28"/>
    <mergeCell ref="B20:C20"/>
    <mergeCell ref="B21:C21"/>
    <mergeCell ref="B22:B23"/>
    <mergeCell ref="E22:I22"/>
    <mergeCell ref="E23:I23"/>
    <mergeCell ref="B18:C18"/>
    <mergeCell ref="B19:C19"/>
    <mergeCell ref="B12:C12"/>
    <mergeCell ref="B13:C13"/>
    <mergeCell ref="B14:C14"/>
    <mergeCell ref="B15:C15"/>
    <mergeCell ref="H1:I1"/>
    <mergeCell ref="A7:I7"/>
    <mergeCell ref="A8:I8"/>
    <mergeCell ref="A9:I9"/>
    <mergeCell ref="B16:C16"/>
    <mergeCell ref="B17:C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00390625" style="0" bestFit="1" customWidth="1"/>
    <col min="2" max="2" width="32.625" style="0" bestFit="1" customWidth="1"/>
    <col min="3" max="3" width="48.375" style="0" customWidth="1"/>
    <col min="4" max="4" width="5.625" style="0" bestFit="1" customWidth="1"/>
    <col min="5" max="5" width="11.875" style="0" bestFit="1" customWidth="1"/>
    <col min="6" max="6" width="10.125" style="0" bestFit="1" customWidth="1"/>
    <col min="7" max="7" width="4.625" style="0" bestFit="1" customWidth="1"/>
    <col min="9" max="9" width="33.375" style="0" bestFit="1" customWidth="1"/>
  </cols>
  <sheetData>
    <row r="1" spans="1:9" ht="15.75">
      <c r="A1" s="26"/>
      <c r="B1" s="27"/>
      <c r="C1" s="27"/>
      <c r="D1" s="28"/>
      <c r="E1" s="28"/>
      <c r="F1" s="1"/>
      <c r="G1" s="53"/>
      <c r="H1" s="112" t="s">
        <v>23</v>
      </c>
      <c r="I1" s="112"/>
    </row>
    <row r="2" spans="1:9" ht="12.75">
      <c r="A2" s="27"/>
      <c r="B2" s="27"/>
      <c r="C2" s="27"/>
      <c r="D2" s="28"/>
      <c r="E2" s="28"/>
      <c r="F2" s="1"/>
      <c r="G2" s="31"/>
      <c r="H2" s="30"/>
      <c r="I2" s="30" t="s">
        <v>21</v>
      </c>
    </row>
    <row r="3" spans="1:9" ht="15">
      <c r="A3" s="113"/>
      <c r="B3" s="113"/>
      <c r="C3" s="27"/>
      <c r="D3" s="32"/>
      <c r="E3" s="32"/>
      <c r="F3" s="32"/>
      <c r="G3" s="31"/>
      <c r="H3" s="30"/>
      <c r="I3" s="30" t="s">
        <v>22</v>
      </c>
    </row>
    <row r="4" spans="1:9" ht="12.75">
      <c r="A4" s="27"/>
      <c r="B4" s="27"/>
      <c r="C4" s="27"/>
      <c r="D4" s="28"/>
      <c r="E4" s="28"/>
      <c r="F4" s="1"/>
      <c r="G4" s="1"/>
      <c r="H4" s="30"/>
      <c r="I4" s="30" t="s">
        <v>29</v>
      </c>
    </row>
    <row r="5" spans="1:9" ht="15">
      <c r="A5" s="113"/>
      <c r="B5" s="113"/>
      <c r="C5" s="27"/>
      <c r="D5" s="32"/>
      <c r="E5" s="32"/>
      <c r="F5" s="32"/>
      <c r="G5" s="32"/>
      <c r="H5" s="1"/>
      <c r="I5" s="1"/>
    </row>
    <row r="6" spans="1:9" ht="12.75">
      <c r="A6" s="31"/>
      <c r="B6" s="31"/>
      <c r="C6" s="31"/>
      <c r="D6" s="1"/>
      <c r="E6" s="1"/>
      <c r="F6" s="1"/>
      <c r="G6" s="1"/>
      <c r="H6" s="1"/>
      <c r="I6" s="1"/>
    </row>
    <row r="7" spans="1:9" ht="12.75">
      <c r="A7" s="31"/>
      <c r="B7" s="31"/>
      <c r="C7" s="31"/>
      <c r="D7" s="1"/>
      <c r="E7" s="1"/>
      <c r="F7" s="54"/>
      <c r="G7" s="54"/>
      <c r="H7" s="54"/>
      <c r="I7" s="54"/>
    </row>
    <row r="8" spans="1:9" ht="12.75">
      <c r="A8" s="31"/>
      <c r="B8" s="31"/>
      <c r="C8" s="31"/>
      <c r="D8" s="1"/>
      <c r="E8" s="1"/>
      <c r="F8" s="34"/>
      <c r="G8" s="34"/>
      <c r="H8" s="34"/>
      <c r="I8" s="34"/>
    </row>
    <row r="9" spans="1:9" ht="12.75">
      <c r="A9" s="31"/>
      <c r="B9" s="31"/>
      <c r="C9" s="31"/>
      <c r="D9" s="1"/>
      <c r="E9" s="1"/>
      <c r="F9" s="34"/>
      <c r="G9" s="34"/>
      <c r="H9" s="34"/>
      <c r="I9" s="34"/>
    </row>
    <row r="10" spans="1:9" ht="12.75">
      <c r="A10" s="31"/>
      <c r="B10" s="31"/>
      <c r="C10" s="31"/>
      <c r="D10" s="1"/>
      <c r="E10" s="1"/>
      <c r="F10" s="34"/>
      <c r="G10" s="34"/>
      <c r="H10" s="34"/>
      <c r="I10" s="34"/>
    </row>
    <row r="11" spans="1:9" ht="12.75">
      <c r="A11" s="31"/>
      <c r="B11" s="31"/>
      <c r="C11" s="31"/>
      <c r="D11" s="31"/>
      <c r="E11" s="31"/>
      <c r="F11" s="1"/>
      <c r="G11" s="1"/>
      <c r="H11" s="1"/>
      <c r="I11" s="1"/>
    </row>
    <row r="12" spans="1:9" ht="12.7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5">
      <c r="A13" s="113" t="s">
        <v>0</v>
      </c>
      <c r="B13" s="113"/>
      <c r="C13" s="113"/>
      <c r="D13" s="113"/>
      <c r="E13" s="113"/>
      <c r="F13" s="113"/>
      <c r="G13" s="113"/>
      <c r="H13" s="113"/>
      <c r="I13" s="113"/>
    </row>
    <row r="14" spans="1:9" ht="15">
      <c r="A14" s="113" t="s">
        <v>42</v>
      </c>
      <c r="B14" s="113"/>
      <c r="C14" s="113"/>
      <c r="D14" s="113"/>
      <c r="E14" s="113"/>
      <c r="F14" s="113"/>
      <c r="G14" s="113"/>
      <c r="H14" s="113"/>
      <c r="I14" s="113"/>
    </row>
    <row r="15" spans="1:9" ht="15.75">
      <c r="A15" s="114" t="s">
        <v>54</v>
      </c>
      <c r="B15" s="115"/>
      <c r="C15" s="115"/>
      <c r="D15" s="115"/>
      <c r="E15" s="115"/>
      <c r="F15" s="115"/>
      <c r="G15" s="115"/>
      <c r="H15" s="115"/>
      <c r="I15" s="115"/>
    </row>
    <row r="16" spans="1:9" ht="12.7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12.7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12.75">
      <c r="A18" s="35" t="s">
        <v>1</v>
      </c>
      <c r="B18" s="107" t="s">
        <v>2</v>
      </c>
      <c r="C18" s="108"/>
      <c r="D18" s="35"/>
      <c r="E18" s="36" t="s">
        <v>3</v>
      </c>
      <c r="F18" s="36" t="s">
        <v>4</v>
      </c>
      <c r="G18" s="36" t="s">
        <v>5</v>
      </c>
      <c r="H18" s="36" t="s">
        <v>6</v>
      </c>
      <c r="I18" s="36" t="s">
        <v>7</v>
      </c>
    </row>
    <row r="19" spans="1:9" ht="12.75">
      <c r="A19" s="36">
        <v>1</v>
      </c>
      <c r="B19" s="109" t="s">
        <v>48</v>
      </c>
      <c r="C19" s="100"/>
      <c r="D19" s="38" t="s">
        <v>14</v>
      </c>
      <c r="E19" s="39">
        <v>47824800</v>
      </c>
      <c r="F19" s="55">
        <f>E19-H19</f>
        <v>47762769</v>
      </c>
      <c r="G19" s="41"/>
      <c r="H19" s="41">
        <v>62031</v>
      </c>
      <c r="I19" s="41"/>
    </row>
    <row r="20" spans="1:9" ht="12.75">
      <c r="A20" s="42" t="s">
        <v>8</v>
      </c>
      <c r="B20" s="110" t="s">
        <v>49</v>
      </c>
      <c r="C20" s="95"/>
      <c r="D20" s="38" t="s">
        <v>14</v>
      </c>
      <c r="E20" s="39">
        <v>47824800</v>
      </c>
      <c r="F20" s="55">
        <f>E20-H20</f>
        <v>47762769</v>
      </c>
      <c r="G20" s="41"/>
      <c r="H20" s="41">
        <v>62031</v>
      </c>
      <c r="I20" s="41"/>
    </row>
    <row r="21" spans="1:9" ht="12.75">
      <c r="A21" s="38" t="s">
        <v>9</v>
      </c>
      <c r="B21" s="95" t="s">
        <v>46</v>
      </c>
      <c r="C21" s="95"/>
      <c r="D21" s="38" t="s">
        <v>14</v>
      </c>
      <c r="E21" s="39"/>
      <c r="F21" s="41"/>
      <c r="G21" s="41"/>
      <c r="H21" s="41"/>
      <c r="I21" s="41"/>
    </row>
    <row r="22" spans="1:9" ht="12.75">
      <c r="A22" s="38" t="s">
        <v>16</v>
      </c>
      <c r="B22" s="111" t="s">
        <v>50</v>
      </c>
      <c r="C22" s="97"/>
      <c r="D22" s="38" t="s">
        <v>14</v>
      </c>
      <c r="E22" s="39"/>
      <c r="F22" s="41"/>
      <c r="G22" s="41"/>
      <c r="H22" s="41"/>
      <c r="I22" s="41"/>
    </row>
    <row r="23" spans="1:9" ht="12.75">
      <c r="A23" s="36">
        <v>2</v>
      </c>
      <c r="B23" s="100" t="s">
        <v>43</v>
      </c>
      <c r="C23" s="100"/>
      <c r="D23" s="38" t="s">
        <v>14</v>
      </c>
      <c r="E23" s="43">
        <f>I23+H23+F23</f>
        <v>42759232</v>
      </c>
      <c r="F23" s="39">
        <f>F24</f>
        <v>28412</v>
      </c>
      <c r="G23" s="41"/>
      <c r="H23" s="39">
        <f>H24+H27</f>
        <v>6292191</v>
      </c>
      <c r="I23" s="39">
        <f>I24</f>
        <v>36438629</v>
      </c>
    </row>
    <row r="24" spans="1:9" ht="12.75">
      <c r="A24" s="38" t="s">
        <v>10</v>
      </c>
      <c r="B24" s="95" t="s">
        <v>47</v>
      </c>
      <c r="C24" s="95"/>
      <c r="D24" s="38" t="s">
        <v>14</v>
      </c>
      <c r="E24" s="43">
        <f>F24+H24+I24</f>
        <v>42413392</v>
      </c>
      <c r="F24" s="41">
        <v>28412</v>
      </c>
      <c r="G24" s="41"/>
      <c r="H24" s="44">
        <v>5946351</v>
      </c>
      <c r="I24" s="45">
        <v>36438629</v>
      </c>
    </row>
    <row r="25" spans="1:9" ht="12.75">
      <c r="A25" s="38" t="s">
        <v>20</v>
      </c>
      <c r="B25" s="96" t="s">
        <v>44</v>
      </c>
      <c r="C25" s="97"/>
      <c r="D25" s="38" t="s">
        <v>14</v>
      </c>
      <c r="E25" s="39">
        <f>F25</f>
        <v>28412</v>
      </c>
      <c r="F25" s="41">
        <v>28412</v>
      </c>
      <c r="G25" s="41"/>
      <c r="H25" s="46"/>
      <c r="I25" s="41"/>
    </row>
    <row r="26" spans="1:9" ht="12.75">
      <c r="A26" s="38" t="s">
        <v>55</v>
      </c>
      <c r="B26" s="98" t="s">
        <v>56</v>
      </c>
      <c r="C26" s="99"/>
      <c r="D26" s="38"/>
      <c r="E26" s="39"/>
      <c r="F26" s="41"/>
      <c r="G26" s="41"/>
      <c r="H26" s="41"/>
      <c r="I26" s="41">
        <v>20799690</v>
      </c>
    </row>
    <row r="27" spans="1:9" ht="12.75">
      <c r="A27" s="38" t="s">
        <v>11</v>
      </c>
      <c r="B27" s="96" t="s">
        <v>19</v>
      </c>
      <c r="C27" s="97"/>
      <c r="D27" s="38" t="s">
        <v>14</v>
      </c>
      <c r="E27" s="39">
        <f>H27</f>
        <v>345840</v>
      </c>
      <c r="F27" s="41"/>
      <c r="G27" s="41"/>
      <c r="H27" s="41">
        <v>345840</v>
      </c>
      <c r="I27" s="41"/>
    </row>
    <row r="28" spans="1:9" ht="12.75">
      <c r="A28" s="38" t="s">
        <v>17</v>
      </c>
      <c r="B28" s="96" t="s">
        <v>18</v>
      </c>
      <c r="C28" s="97"/>
      <c r="D28" s="38" t="s">
        <v>14</v>
      </c>
      <c r="E28" s="43"/>
      <c r="F28" s="41"/>
      <c r="G28" s="41"/>
      <c r="H28" s="41"/>
      <c r="I28" s="41"/>
    </row>
    <row r="29" spans="1:9" ht="12.75">
      <c r="A29" s="36">
        <v>3</v>
      </c>
      <c r="B29" s="100" t="s">
        <v>45</v>
      </c>
      <c r="C29" s="37" t="s">
        <v>15</v>
      </c>
      <c r="D29" s="38" t="s">
        <v>14</v>
      </c>
      <c r="E29" s="101">
        <f>E19-E23</f>
        <v>5065568</v>
      </c>
      <c r="F29" s="102"/>
      <c r="G29" s="102"/>
      <c r="H29" s="102"/>
      <c r="I29" s="103"/>
    </row>
    <row r="30" spans="1:9" ht="12.75">
      <c r="A30" s="36">
        <v>4</v>
      </c>
      <c r="B30" s="100"/>
      <c r="C30" s="37" t="s">
        <v>12</v>
      </c>
      <c r="D30" s="38" t="s">
        <v>13</v>
      </c>
      <c r="E30" s="104">
        <f>E29/E19*100</f>
        <v>10.591927200950135</v>
      </c>
      <c r="F30" s="105"/>
      <c r="G30" s="105"/>
      <c r="H30" s="105"/>
      <c r="I30" s="106"/>
    </row>
    <row r="31" spans="1:9" ht="12.7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5.75">
      <c r="A32" s="73" t="s">
        <v>41</v>
      </c>
      <c r="B32" s="73"/>
      <c r="C32" s="73"/>
      <c r="D32" s="73" t="s">
        <v>32</v>
      </c>
      <c r="E32" s="73"/>
      <c r="F32" s="73"/>
      <c r="G32" s="73" t="s">
        <v>33</v>
      </c>
      <c r="H32" s="73"/>
      <c r="I32" s="73"/>
    </row>
    <row r="33" spans="1:9" ht="15.75">
      <c r="A33" s="47"/>
      <c r="B33" s="48"/>
      <c r="C33" s="49"/>
      <c r="D33" s="73"/>
      <c r="E33" s="73"/>
      <c r="F33" s="73"/>
      <c r="G33" s="47"/>
      <c r="H33" s="50"/>
      <c r="I33" s="50"/>
    </row>
    <row r="34" spans="1:9" ht="15.75">
      <c r="A34" s="47"/>
      <c r="B34" s="49"/>
      <c r="C34" s="49"/>
      <c r="D34" s="47"/>
      <c r="E34" s="49"/>
      <c r="F34" s="50"/>
      <c r="G34" s="47"/>
      <c r="H34" s="50"/>
      <c r="I34" s="50"/>
    </row>
    <row r="35" spans="1:9" ht="15.75">
      <c r="A35" s="51" t="s">
        <v>28</v>
      </c>
      <c r="B35" s="51"/>
      <c r="C35" s="51"/>
      <c r="D35" s="73" t="s">
        <v>51</v>
      </c>
      <c r="E35" s="73"/>
      <c r="F35" s="73"/>
      <c r="G35" s="51" t="s">
        <v>27</v>
      </c>
      <c r="H35" s="51"/>
      <c r="I35" s="51"/>
    </row>
    <row r="36" spans="1:9" ht="15.75">
      <c r="A36" s="74" t="s">
        <v>25</v>
      </c>
      <c r="B36" s="74"/>
      <c r="C36" s="74"/>
      <c r="D36" s="74" t="s">
        <v>25</v>
      </c>
      <c r="E36" s="74"/>
      <c r="F36" s="74"/>
      <c r="G36" s="74" t="s">
        <v>25</v>
      </c>
      <c r="H36" s="74"/>
      <c r="I36" s="74"/>
    </row>
    <row r="37" spans="1:9" ht="12.75">
      <c r="A37" s="92"/>
      <c r="B37" s="92"/>
      <c r="C37" s="92"/>
      <c r="D37" s="31"/>
      <c r="E37" s="31"/>
      <c r="F37" s="31"/>
      <c r="G37" s="93"/>
      <c r="H37" s="94"/>
      <c r="I37" s="94"/>
    </row>
    <row r="38" spans="1:9" ht="12.75">
      <c r="A38" s="92"/>
      <c r="B38" s="92"/>
      <c r="C38" s="92"/>
      <c r="D38" s="31"/>
      <c r="E38" s="31"/>
      <c r="F38" s="31"/>
      <c r="G38" s="94"/>
      <c r="H38" s="94"/>
      <c r="I38" s="94"/>
    </row>
  </sheetData>
  <sheetProtection/>
  <mergeCells count="32">
    <mergeCell ref="H1:I1"/>
    <mergeCell ref="A3:B3"/>
    <mergeCell ref="A5:B5"/>
    <mergeCell ref="A13:I13"/>
    <mergeCell ref="A14:I14"/>
    <mergeCell ref="A15:I15"/>
    <mergeCell ref="B18:C18"/>
    <mergeCell ref="B19:C19"/>
    <mergeCell ref="B20:C20"/>
    <mergeCell ref="B21:C21"/>
    <mergeCell ref="B22:C22"/>
    <mergeCell ref="B23:C23"/>
    <mergeCell ref="B24:C24"/>
    <mergeCell ref="B25:C25"/>
    <mergeCell ref="D36:F36"/>
    <mergeCell ref="G36:I36"/>
    <mergeCell ref="B26:C26"/>
    <mergeCell ref="B27:C27"/>
    <mergeCell ref="B28:C28"/>
    <mergeCell ref="B29:B30"/>
    <mergeCell ref="E29:I29"/>
    <mergeCell ref="E30:I30"/>
    <mergeCell ref="A37:C37"/>
    <mergeCell ref="G37:I37"/>
    <mergeCell ref="A38:C38"/>
    <mergeCell ref="G38:I38"/>
    <mergeCell ref="A32:C32"/>
    <mergeCell ref="D32:F32"/>
    <mergeCell ref="G32:I32"/>
    <mergeCell ref="D33:F33"/>
    <mergeCell ref="D35:F35"/>
    <mergeCell ref="A36:C3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33"/>
  <sheetViews>
    <sheetView zoomScalePageLayoutView="0" workbookViewId="0" topLeftCell="A4">
      <selection activeCell="E22" sqref="E22:I22"/>
    </sheetView>
  </sheetViews>
  <sheetFormatPr defaultColWidth="9.00390625" defaultRowHeight="12.75"/>
  <cols>
    <col min="1" max="1" width="9.00390625" style="0" bestFit="1" customWidth="1"/>
    <col min="2" max="2" width="32.625" style="0" bestFit="1" customWidth="1"/>
    <col min="3" max="3" width="48.625" style="0" customWidth="1"/>
    <col min="4" max="4" width="5.625" style="0" bestFit="1" customWidth="1"/>
    <col min="5" max="5" width="11.875" style="0" bestFit="1" customWidth="1"/>
    <col min="6" max="6" width="10.125" style="0" bestFit="1" customWidth="1"/>
    <col min="7" max="7" width="4.625" style="0" bestFit="1" customWidth="1"/>
    <col min="9" max="9" width="33.375" style="0" bestFit="1" customWidth="1"/>
  </cols>
  <sheetData>
    <row r="1" spans="6:9" ht="12.75">
      <c r="F1" s="10"/>
      <c r="G1" s="10"/>
      <c r="H1" s="85" t="s">
        <v>23</v>
      </c>
      <c r="I1" s="85"/>
    </row>
    <row r="2" spans="8:9" ht="12.75">
      <c r="H2" s="11"/>
      <c r="I2" s="11" t="s">
        <v>21</v>
      </c>
    </row>
    <row r="3" spans="8:9" ht="12.75">
      <c r="H3" s="11"/>
      <c r="I3" s="11" t="s">
        <v>22</v>
      </c>
    </row>
    <row r="4" spans="6:9" ht="12.75">
      <c r="F4" s="1"/>
      <c r="G4" s="1"/>
      <c r="H4" s="11"/>
      <c r="I4" s="11" t="s">
        <v>29</v>
      </c>
    </row>
    <row r="7" spans="1:9" ht="15.75">
      <c r="A7" s="86" t="s">
        <v>0</v>
      </c>
      <c r="B7" s="86"/>
      <c r="C7" s="86"/>
      <c r="D7" s="86"/>
      <c r="E7" s="86"/>
      <c r="F7" s="86"/>
      <c r="G7" s="86"/>
      <c r="H7" s="86"/>
      <c r="I7" s="86"/>
    </row>
    <row r="8" spans="1:9" ht="15.75">
      <c r="A8" s="86" t="s">
        <v>34</v>
      </c>
      <c r="B8" s="86"/>
      <c r="C8" s="86"/>
      <c r="D8" s="86"/>
      <c r="E8" s="86"/>
      <c r="F8" s="86"/>
      <c r="G8" s="86"/>
      <c r="H8" s="86"/>
      <c r="I8" s="86"/>
    </row>
    <row r="9" spans="1:9" ht="15.75">
      <c r="A9" s="86" t="s">
        <v>75</v>
      </c>
      <c r="B9" s="87"/>
      <c r="C9" s="87"/>
      <c r="D9" s="87"/>
      <c r="E9" s="87"/>
      <c r="F9" s="87"/>
      <c r="G9" s="87"/>
      <c r="H9" s="87"/>
      <c r="I9" s="87"/>
    </row>
    <row r="12" spans="1:9" ht="12.75">
      <c r="A12" s="9" t="s">
        <v>1</v>
      </c>
      <c r="B12" s="88" t="s">
        <v>2</v>
      </c>
      <c r="C12" s="89"/>
      <c r="D12" s="9"/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</row>
    <row r="13" spans="1:9" ht="12.75">
      <c r="A13" s="6">
        <v>1</v>
      </c>
      <c r="B13" s="75" t="s">
        <v>35</v>
      </c>
      <c r="C13" s="75"/>
      <c r="D13" s="2" t="s">
        <v>14</v>
      </c>
      <c r="E13" s="3">
        <f aca="true" t="shared" si="0" ref="E13:E21">SUM(F13:I13)</f>
        <v>41251211</v>
      </c>
      <c r="F13" s="19">
        <f>SUM(F14:F16)</f>
        <v>41209769</v>
      </c>
      <c r="G13" s="17">
        <f>SUM(G14:G16)</f>
        <v>0</v>
      </c>
      <c r="H13" s="19">
        <f>SUM(H14:H16)</f>
        <v>41442</v>
      </c>
      <c r="I13" s="17">
        <f>SUM(I14:I16)</f>
        <v>0</v>
      </c>
    </row>
    <row r="14" spans="1:9" ht="12.75">
      <c r="A14" s="8" t="s">
        <v>8</v>
      </c>
      <c r="B14" s="82" t="s">
        <v>36</v>
      </c>
      <c r="C14" s="82"/>
      <c r="D14" s="2" t="s">
        <v>14</v>
      </c>
      <c r="E14" s="3">
        <f t="shared" si="0"/>
        <v>41251211</v>
      </c>
      <c r="F14" s="4">
        <v>41209769</v>
      </c>
      <c r="G14" s="4">
        <v>0</v>
      </c>
      <c r="H14" s="4">
        <v>41442</v>
      </c>
      <c r="I14" s="4">
        <v>0</v>
      </c>
    </row>
    <row r="15" spans="1:9" ht="12.75">
      <c r="A15" s="2" t="s">
        <v>9</v>
      </c>
      <c r="B15" s="82" t="s">
        <v>37</v>
      </c>
      <c r="C15" s="82"/>
      <c r="D15" s="2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2.75">
      <c r="A16" s="2" t="s">
        <v>16</v>
      </c>
      <c r="B16" s="83" t="s">
        <v>38</v>
      </c>
      <c r="C16" s="84"/>
      <c r="D16" s="2" t="s">
        <v>14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2.75">
      <c r="A17" s="6">
        <v>2</v>
      </c>
      <c r="B17" s="75" t="s">
        <v>39</v>
      </c>
      <c r="C17" s="75"/>
      <c r="D17" s="2" t="s">
        <v>14</v>
      </c>
      <c r="E17" s="3">
        <f t="shared" si="0"/>
        <v>39632219</v>
      </c>
      <c r="F17" s="19">
        <f>SUM(F21,F20,F18)</f>
        <v>28211</v>
      </c>
      <c r="G17" s="17">
        <f>SUM(G21,G20,G18)</f>
        <v>0</v>
      </c>
      <c r="H17" s="19">
        <f>SUM(H21,H20,H18)</f>
        <v>4619936</v>
      </c>
      <c r="I17" s="19">
        <f>SUM(I21,I20,I18)</f>
        <v>34984072</v>
      </c>
    </row>
    <row r="18" spans="1:9" ht="12.75">
      <c r="A18" s="2" t="s">
        <v>10</v>
      </c>
      <c r="B18" s="82" t="s">
        <v>30</v>
      </c>
      <c r="C18" s="82"/>
      <c r="D18" s="2" t="s">
        <v>14</v>
      </c>
      <c r="E18" s="3">
        <f t="shared" si="0"/>
        <v>39412859</v>
      </c>
      <c r="F18" s="5">
        <f>F19</f>
        <v>28211</v>
      </c>
      <c r="G18" s="5">
        <v>0</v>
      </c>
      <c r="H18" s="5">
        <v>4400576</v>
      </c>
      <c r="I18" s="5">
        <v>34984072</v>
      </c>
    </row>
    <row r="19" spans="1:9" ht="12.75">
      <c r="A19" s="2" t="s">
        <v>20</v>
      </c>
      <c r="B19" s="83" t="s">
        <v>31</v>
      </c>
      <c r="C19" s="84"/>
      <c r="D19" s="2" t="s">
        <v>14</v>
      </c>
      <c r="E19" s="3">
        <f t="shared" si="0"/>
        <v>28211</v>
      </c>
      <c r="F19" s="5">
        <v>28211</v>
      </c>
      <c r="G19" s="5">
        <v>0</v>
      </c>
      <c r="H19" s="5">
        <v>0</v>
      </c>
      <c r="I19" s="5">
        <v>0</v>
      </c>
    </row>
    <row r="20" spans="1:9" ht="12.75">
      <c r="A20" s="2" t="s">
        <v>11</v>
      </c>
      <c r="B20" s="82" t="s">
        <v>19</v>
      </c>
      <c r="C20" s="82"/>
      <c r="D20" s="2" t="s">
        <v>14</v>
      </c>
      <c r="E20" s="3">
        <f t="shared" si="0"/>
        <v>219360</v>
      </c>
      <c r="F20" s="4">
        <v>0</v>
      </c>
      <c r="G20" s="4">
        <v>0</v>
      </c>
      <c r="H20" s="4">
        <v>219360</v>
      </c>
      <c r="I20" s="4">
        <v>0</v>
      </c>
    </row>
    <row r="21" spans="1:9" ht="12.75">
      <c r="A21" s="2" t="s">
        <v>17</v>
      </c>
      <c r="B21" s="83" t="s">
        <v>18</v>
      </c>
      <c r="C21" s="84"/>
      <c r="D21" s="2" t="s">
        <v>14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2.75">
      <c r="A22" s="6">
        <v>3</v>
      </c>
      <c r="B22" s="75" t="s">
        <v>40</v>
      </c>
      <c r="C22" s="7" t="s">
        <v>15</v>
      </c>
      <c r="D22" s="2" t="s">
        <v>14</v>
      </c>
      <c r="E22" s="76">
        <f>E13-E17</f>
        <v>1618992</v>
      </c>
      <c r="F22" s="77"/>
      <c r="G22" s="77"/>
      <c r="H22" s="77"/>
      <c r="I22" s="78"/>
    </row>
    <row r="23" spans="1:9" ht="12.75">
      <c r="A23" s="6">
        <v>4</v>
      </c>
      <c r="B23" s="75"/>
      <c r="C23" s="7" t="s">
        <v>12</v>
      </c>
      <c r="D23" s="2" t="s">
        <v>13</v>
      </c>
      <c r="E23" s="79">
        <f>E22/E13*100</f>
        <v>3.9247138708243012</v>
      </c>
      <c r="F23" s="80"/>
      <c r="G23" s="80"/>
      <c r="H23" s="80"/>
      <c r="I23" s="81"/>
    </row>
    <row r="24" spans="1:9" ht="12.75">
      <c r="A24" s="12"/>
      <c r="B24" s="13"/>
      <c r="C24" s="13"/>
      <c r="D24" s="14"/>
      <c r="E24" s="15"/>
      <c r="F24" s="15"/>
      <c r="G24" s="15"/>
      <c r="H24" s="15"/>
      <c r="I24" s="15"/>
    </row>
    <row r="25" spans="1:9" ht="12.75">
      <c r="A25" s="12"/>
      <c r="B25" s="13"/>
      <c r="C25" s="13"/>
      <c r="D25" s="14"/>
      <c r="E25" s="15"/>
      <c r="F25" s="16"/>
      <c r="G25" s="16"/>
      <c r="H25" s="16"/>
      <c r="I25" s="16"/>
    </row>
    <row r="27" spans="1:9" ht="15.75">
      <c r="A27" s="116" t="s">
        <v>24</v>
      </c>
      <c r="B27" s="116"/>
      <c r="C27" s="116"/>
      <c r="D27" s="116" t="s">
        <v>32</v>
      </c>
      <c r="E27" s="116"/>
      <c r="F27" s="116"/>
      <c r="G27" s="116" t="s">
        <v>33</v>
      </c>
      <c r="H27" s="116"/>
      <c r="I27" s="116"/>
    </row>
    <row r="28" spans="1:9" ht="15.75">
      <c r="A28" s="20"/>
      <c r="B28" s="21"/>
      <c r="C28" s="22"/>
      <c r="D28" s="116"/>
      <c r="E28" s="116"/>
      <c r="F28" s="116"/>
      <c r="G28" s="20"/>
      <c r="H28" s="23"/>
      <c r="I28" s="23"/>
    </row>
    <row r="29" spans="1:9" ht="15.75">
      <c r="A29" s="20"/>
      <c r="B29" s="22"/>
      <c r="C29" s="22"/>
      <c r="D29" s="20"/>
      <c r="E29" s="22"/>
      <c r="F29" s="23"/>
      <c r="G29" s="20"/>
      <c r="H29" s="23"/>
      <c r="I29" s="23"/>
    </row>
    <row r="30" spans="1:9" ht="15.75">
      <c r="A30" s="116" t="s">
        <v>28</v>
      </c>
      <c r="B30" s="116"/>
      <c r="C30" s="116"/>
      <c r="D30" s="116" t="s">
        <v>26</v>
      </c>
      <c r="E30" s="116"/>
      <c r="F30" s="116"/>
      <c r="G30" s="116" t="s">
        <v>27</v>
      </c>
      <c r="H30" s="116"/>
      <c r="I30" s="116"/>
    </row>
    <row r="31" spans="1:9" ht="15.75">
      <c r="A31" s="117" t="s">
        <v>25</v>
      </c>
      <c r="B31" s="117"/>
      <c r="C31" s="117"/>
      <c r="D31" s="117" t="s">
        <v>25</v>
      </c>
      <c r="E31" s="117"/>
      <c r="F31" s="117"/>
      <c r="G31" s="117" t="s">
        <v>25</v>
      </c>
      <c r="H31" s="117"/>
      <c r="I31" s="117"/>
    </row>
    <row r="32" spans="1:9" ht="12.75">
      <c r="A32" s="90"/>
      <c r="B32" s="90"/>
      <c r="C32" s="90"/>
      <c r="G32" s="91"/>
      <c r="H32" s="91"/>
      <c r="I32" s="91"/>
    </row>
    <row r="33" spans="1:9" ht="12.75">
      <c r="A33" s="90"/>
      <c r="B33" s="90"/>
      <c r="C33" s="90"/>
      <c r="G33" s="91"/>
      <c r="H33" s="91"/>
      <c r="I33" s="91"/>
    </row>
  </sheetData>
  <sheetProtection/>
  <mergeCells count="31">
    <mergeCell ref="A32:C32"/>
    <mergeCell ref="G32:I32"/>
    <mergeCell ref="A33:C33"/>
    <mergeCell ref="G33:I33"/>
    <mergeCell ref="A30:C30"/>
    <mergeCell ref="D30:F30"/>
    <mergeCell ref="G30:I30"/>
    <mergeCell ref="A31:C31"/>
    <mergeCell ref="D31:F31"/>
    <mergeCell ref="G31:I31"/>
    <mergeCell ref="A27:C27"/>
    <mergeCell ref="D27:F27"/>
    <mergeCell ref="G27:I27"/>
    <mergeCell ref="D28:F28"/>
    <mergeCell ref="B20:C20"/>
    <mergeCell ref="B21:C21"/>
    <mergeCell ref="B22:B23"/>
    <mergeCell ref="E22:I22"/>
    <mergeCell ref="E23:I23"/>
    <mergeCell ref="B18:C18"/>
    <mergeCell ref="B19:C19"/>
    <mergeCell ref="B12:C12"/>
    <mergeCell ref="B13:C13"/>
    <mergeCell ref="B14:C14"/>
    <mergeCell ref="B15:C15"/>
    <mergeCell ref="H1:I1"/>
    <mergeCell ref="A7:I7"/>
    <mergeCell ref="A8:I8"/>
    <mergeCell ref="A9:I9"/>
    <mergeCell ref="B16:C16"/>
    <mergeCell ref="B17:C1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00390625" style="0" bestFit="1" customWidth="1"/>
    <col min="2" max="2" width="32.875" style="0" bestFit="1" customWidth="1"/>
    <col min="3" max="3" width="49.75390625" style="0" customWidth="1"/>
    <col min="4" max="4" width="5.625" style="0" bestFit="1" customWidth="1"/>
    <col min="5" max="6" width="10.125" style="0" bestFit="1" customWidth="1"/>
    <col min="7" max="7" width="4.625" style="0" bestFit="1" customWidth="1"/>
    <col min="8" max="8" width="19.875" style="0" customWidth="1"/>
    <col min="9" max="9" width="28.00390625" style="0" customWidth="1"/>
  </cols>
  <sheetData>
    <row r="1" spans="1:9" ht="15.75">
      <c r="A1" s="26"/>
      <c r="B1" s="27"/>
      <c r="C1" s="27"/>
      <c r="D1" s="28"/>
      <c r="E1" s="28"/>
      <c r="F1" s="1"/>
      <c r="G1" s="53"/>
      <c r="H1" s="112" t="s">
        <v>23</v>
      </c>
      <c r="I1" s="112"/>
    </row>
    <row r="2" spans="1:9" ht="12.75">
      <c r="A2" s="27"/>
      <c r="B2" s="27"/>
      <c r="C2" s="27"/>
      <c r="D2" s="28"/>
      <c r="E2" s="28"/>
      <c r="F2" s="1"/>
      <c r="G2" s="31"/>
      <c r="H2" s="30"/>
      <c r="I2" s="30" t="s">
        <v>21</v>
      </c>
    </row>
    <row r="3" spans="1:9" ht="15">
      <c r="A3" s="113"/>
      <c r="B3" s="113"/>
      <c r="C3" s="27"/>
      <c r="D3" s="32"/>
      <c r="E3" s="32"/>
      <c r="F3" s="32"/>
      <c r="G3" s="31"/>
      <c r="H3" s="30"/>
      <c r="I3" s="30" t="s">
        <v>22</v>
      </c>
    </row>
    <row r="4" spans="1:9" ht="12.75">
      <c r="A4" s="27"/>
      <c r="B4" s="27"/>
      <c r="C4" s="27"/>
      <c r="D4" s="28"/>
      <c r="E4" s="28"/>
      <c r="F4" s="1"/>
      <c r="G4" s="1"/>
      <c r="H4" s="30"/>
      <c r="I4" s="30" t="s">
        <v>29</v>
      </c>
    </row>
    <row r="5" spans="1:9" ht="15">
      <c r="A5" s="113"/>
      <c r="B5" s="113"/>
      <c r="C5" s="27"/>
      <c r="D5" s="32"/>
      <c r="E5" s="32"/>
      <c r="F5" s="32"/>
      <c r="G5" s="32"/>
      <c r="H5" s="1"/>
      <c r="I5" s="1"/>
    </row>
    <row r="6" spans="1:9" ht="12.75">
      <c r="A6" s="31"/>
      <c r="B6" s="31"/>
      <c r="C6" s="31"/>
      <c r="D6" s="1"/>
      <c r="E6" s="1"/>
      <c r="F6" s="1"/>
      <c r="G6" s="1"/>
      <c r="H6" s="1"/>
      <c r="I6" s="1"/>
    </row>
    <row r="7" spans="1:9" ht="12.75">
      <c r="A7" s="31"/>
      <c r="B7" s="31"/>
      <c r="C7" s="31"/>
      <c r="D7" s="1"/>
      <c r="E7" s="1"/>
      <c r="F7" s="54"/>
      <c r="G7" s="54"/>
      <c r="H7" s="54"/>
      <c r="I7" s="54"/>
    </row>
    <row r="8" spans="1:9" ht="12.75">
      <c r="A8" s="31"/>
      <c r="B8" s="31"/>
      <c r="C8" s="31"/>
      <c r="D8" s="1"/>
      <c r="E8" s="1"/>
      <c r="F8" s="34"/>
      <c r="G8" s="34"/>
      <c r="H8" s="34"/>
      <c r="I8" s="34"/>
    </row>
    <row r="9" spans="1:9" ht="12.75">
      <c r="A9" s="31"/>
      <c r="B9" s="31"/>
      <c r="C9" s="31"/>
      <c r="D9" s="1"/>
      <c r="E9" s="1"/>
      <c r="F9" s="34"/>
      <c r="G9" s="34"/>
      <c r="H9" s="34"/>
      <c r="I9" s="34"/>
    </row>
    <row r="10" spans="1:9" ht="12.75">
      <c r="A10" s="31"/>
      <c r="B10" s="31"/>
      <c r="C10" s="31"/>
      <c r="D10" s="1"/>
      <c r="E10" s="1"/>
      <c r="F10" s="34"/>
      <c r="G10" s="34"/>
      <c r="H10" s="34"/>
      <c r="I10" s="34"/>
    </row>
    <row r="11" spans="1:9" ht="12.75">
      <c r="A11" s="31"/>
      <c r="B11" s="31"/>
      <c r="C11" s="31"/>
      <c r="D11" s="31"/>
      <c r="E11" s="31"/>
      <c r="F11" s="1"/>
      <c r="G11" s="1"/>
      <c r="H11" s="1"/>
      <c r="I11" s="1"/>
    </row>
    <row r="12" spans="1:9" ht="12.7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5">
      <c r="A13" s="113" t="s">
        <v>0</v>
      </c>
      <c r="B13" s="113"/>
      <c r="C13" s="113"/>
      <c r="D13" s="113"/>
      <c r="E13" s="113"/>
      <c r="F13" s="113"/>
      <c r="G13" s="113"/>
      <c r="H13" s="113"/>
      <c r="I13" s="113"/>
    </row>
    <row r="14" spans="1:9" ht="15">
      <c r="A14" s="113" t="s">
        <v>57</v>
      </c>
      <c r="B14" s="113"/>
      <c r="C14" s="113"/>
      <c r="D14" s="113"/>
      <c r="E14" s="113"/>
      <c r="F14" s="113"/>
      <c r="G14" s="113"/>
      <c r="H14" s="113"/>
      <c r="I14" s="113"/>
    </row>
    <row r="15" spans="1:9" ht="15.75">
      <c r="A15" s="114" t="s">
        <v>58</v>
      </c>
      <c r="B15" s="115"/>
      <c r="C15" s="115"/>
      <c r="D15" s="115"/>
      <c r="E15" s="115"/>
      <c r="F15" s="115"/>
      <c r="G15" s="115"/>
      <c r="H15" s="115"/>
      <c r="I15" s="115"/>
    </row>
    <row r="16" spans="1:9" ht="12.7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12.7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12.75">
      <c r="A18" s="35" t="s">
        <v>1</v>
      </c>
      <c r="B18" s="107" t="s">
        <v>2</v>
      </c>
      <c r="C18" s="108"/>
      <c r="D18" s="35"/>
      <c r="E18" s="36" t="s">
        <v>3</v>
      </c>
      <c r="F18" s="36" t="s">
        <v>4</v>
      </c>
      <c r="G18" s="36" t="s">
        <v>5</v>
      </c>
      <c r="H18" s="36" t="s">
        <v>6</v>
      </c>
      <c r="I18" s="36" t="s">
        <v>7</v>
      </c>
    </row>
    <row r="19" spans="1:9" ht="12.75">
      <c r="A19" s="36">
        <v>1</v>
      </c>
      <c r="B19" s="109" t="s">
        <v>48</v>
      </c>
      <c r="C19" s="100"/>
      <c r="D19" s="38" t="s">
        <v>14</v>
      </c>
      <c r="E19" s="39">
        <v>38646283</v>
      </c>
      <c r="F19" s="55">
        <f>E19-H19</f>
        <v>38586540</v>
      </c>
      <c r="G19" s="41"/>
      <c r="H19" s="41">
        <v>59743</v>
      </c>
      <c r="I19" s="41"/>
    </row>
    <row r="20" spans="1:9" ht="12.75">
      <c r="A20" s="42" t="s">
        <v>8</v>
      </c>
      <c r="B20" s="110" t="s">
        <v>49</v>
      </c>
      <c r="C20" s="95"/>
      <c r="D20" s="38" t="s">
        <v>14</v>
      </c>
      <c r="E20" s="39">
        <v>38646283</v>
      </c>
      <c r="F20" s="55">
        <f>E20-H20</f>
        <v>38586540</v>
      </c>
      <c r="G20" s="41"/>
      <c r="H20" s="41">
        <v>59743</v>
      </c>
      <c r="I20" s="41"/>
    </row>
    <row r="21" spans="1:9" ht="12.75">
      <c r="A21" s="38" t="s">
        <v>9</v>
      </c>
      <c r="B21" s="95" t="s">
        <v>46</v>
      </c>
      <c r="C21" s="95"/>
      <c r="D21" s="38" t="s">
        <v>14</v>
      </c>
      <c r="E21" s="39"/>
      <c r="F21" s="41"/>
      <c r="G21" s="41"/>
      <c r="H21" s="41"/>
      <c r="I21" s="41"/>
    </row>
    <row r="22" spans="1:9" ht="12.75">
      <c r="A22" s="38" t="s">
        <v>16</v>
      </c>
      <c r="B22" s="111" t="s">
        <v>50</v>
      </c>
      <c r="C22" s="97"/>
      <c r="D22" s="38" t="s">
        <v>14</v>
      </c>
      <c r="E22" s="39"/>
      <c r="F22" s="41"/>
      <c r="G22" s="41"/>
      <c r="H22" s="41"/>
      <c r="I22" s="41"/>
    </row>
    <row r="23" spans="1:9" ht="12.75">
      <c r="A23" s="36">
        <v>2</v>
      </c>
      <c r="B23" s="100" t="s">
        <v>43</v>
      </c>
      <c r="C23" s="100"/>
      <c r="D23" s="38" t="s">
        <v>14</v>
      </c>
      <c r="E23" s="43">
        <f>I23+H23+F23</f>
        <v>36200593</v>
      </c>
      <c r="F23" s="39">
        <f>F24</f>
        <v>29908</v>
      </c>
      <c r="G23" s="41"/>
      <c r="H23" s="39">
        <f>H24+H27</f>
        <v>4029812</v>
      </c>
      <c r="I23" s="39">
        <f>I24</f>
        <v>32140873</v>
      </c>
    </row>
    <row r="24" spans="1:9" ht="12.75">
      <c r="A24" s="38" t="s">
        <v>10</v>
      </c>
      <c r="B24" s="95" t="s">
        <v>47</v>
      </c>
      <c r="C24" s="95"/>
      <c r="D24" s="38" t="s">
        <v>14</v>
      </c>
      <c r="E24" s="43">
        <f>I24+H24+F24</f>
        <v>35964313</v>
      </c>
      <c r="F24" s="41">
        <f>F25</f>
        <v>29908</v>
      </c>
      <c r="G24" s="41"/>
      <c r="H24" s="44">
        <v>3793532</v>
      </c>
      <c r="I24" s="45">
        <v>32140873</v>
      </c>
    </row>
    <row r="25" spans="1:9" ht="12.75">
      <c r="A25" s="38" t="s">
        <v>20</v>
      </c>
      <c r="B25" s="96" t="s">
        <v>44</v>
      </c>
      <c r="C25" s="97"/>
      <c r="D25" s="38" t="s">
        <v>14</v>
      </c>
      <c r="E25" s="39">
        <f>F25</f>
        <v>29908</v>
      </c>
      <c r="F25" s="41">
        <v>29908</v>
      </c>
      <c r="G25" s="41"/>
      <c r="H25" s="46"/>
      <c r="I25" s="41"/>
    </row>
    <row r="26" spans="1:9" ht="12.75">
      <c r="A26" s="38" t="s">
        <v>55</v>
      </c>
      <c r="B26" s="98" t="s">
        <v>56</v>
      </c>
      <c r="C26" s="99"/>
      <c r="D26" s="38"/>
      <c r="E26" s="39">
        <f>I26</f>
        <v>18628804</v>
      </c>
      <c r="F26" s="41"/>
      <c r="G26" s="41"/>
      <c r="H26" s="41"/>
      <c r="I26" s="41">
        <v>18628804</v>
      </c>
    </row>
    <row r="27" spans="1:9" ht="12.75">
      <c r="A27" s="38" t="s">
        <v>11</v>
      </c>
      <c r="B27" s="96" t="s">
        <v>19</v>
      </c>
      <c r="C27" s="97"/>
      <c r="D27" s="38" t="s">
        <v>14</v>
      </c>
      <c r="E27" s="39">
        <v>236280</v>
      </c>
      <c r="F27" s="41"/>
      <c r="G27" s="41"/>
      <c r="H27" s="41">
        <v>236280</v>
      </c>
      <c r="I27" s="41"/>
    </row>
    <row r="28" spans="1:9" ht="12.75">
      <c r="A28" s="38" t="s">
        <v>17</v>
      </c>
      <c r="B28" s="96" t="s">
        <v>18</v>
      </c>
      <c r="C28" s="97"/>
      <c r="D28" s="38" t="s">
        <v>14</v>
      </c>
      <c r="E28" s="43"/>
      <c r="F28" s="41"/>
      <c r="G28" s="41"/>
      <c r="H28" s="41"/>
      <c r="I28" s="41"/>
    </row>
    <row r="29" spans="1:9" ht="12.75">
      <c r="A29" s="36">
        <v>3</v>
      </c>
      <c r="B29" s="100" t="s">
        <v>45</v>
      </c>
      <c r="C29" s="37" t="s">
        <v>15</v>
      </c>
      <c r="D29" s="38" t="s">
        <v>14</v>
      </c>
      <c r="E29" s="101">
        <f>E19-E23</f>
        <v>2445690</v>
      </c>
      <c r="F29" s="102"/>
      <c r="G29" s="102"/>
      <c r="H29" s="102"/>
      <c r="I29" s="103"/>
    </row>
    <row r="30" spans="1:9" ht="12.75">
      <c r="A30" s="36">
        <v>4</v>
      </c>
      <c r="B30" s="100"/>
      <c r="C30" s="37" t="s">
        <v>12</v>
      </c>
      <c r="D30" s="38" t="s">
        <v>13</v>
      </c>
      <c r="E30" s="104">
        <f>E29/E19*100</f>
        <v>6.328396446302481</v>
      </c>
      <c r="F30" s="105"/>
      <c r="G30" s="105"/>
      <c r="H30" s="105"/>
      <c r="I30" s="106"/>
    </row>
    <row r="31" spans="1:9" ht="12.7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5.75">
      <c r="A32" s="73" t="s">
        <v>41</v>
      </c>
      <c r="B32" s="73"/>
      <c r="C32" s="73"/>
      <c r="D32" s="73" t="s">
        <v>32</v>
      </c>
      <c r="E32" s="73"/>
      <c r="F32" s="73"/>
      <c r="G32" s="73" t="s">
        <v>59</v>
      </c>
      <c r="H32" s="73"/>
      <c r="I32" s="73"/>
    </row>
    <row r="33" spans="1:9" ht="15.75">
      <c r="A33" s="47"/>
      <c r="B33" s="48"/>
      <c r="C33" s="49"/>
      <c r="D33" s="73"/>
      <c r="E33" s="73"/>
      <c r="F33" s="73"/>
      <c r="G33" s="47"/>
      <c r="H33" s="50"/>
      <c r="I33" s="50"/>
    </row>
    <row r="34" spans="1:9" ht="15.75">
      <c r="A34" s="47"/>
      <c r="B34" s="49"/>
      <c r="C34" s="49"/>
      <c r="D34" s="47"/>
      <c r="E34" s="49"/>
      <c r="F34" s="50"/>
      <c r="G34" s="47"/>
      <c r="H34" s="50"/>
      <c r="I34" s="50"/>
    </row>
    <row r="35" spans="1:9" ht="15.75">
      <c r="A35" s="51" t="s">
        <v>28</v>
      </c>
      <c r="B35" s="51"/>
      <c r="C35" s="51"/>
      <c r="D35" s="73" t="s">
        <v>51</v>
      </c>
      <c r="E35" s="73"/>
      <c r="F35" s="73"/>
      <c r="G35" s="51" t="s">
        <v>27</v>
      </c>
      <c r="H35" s="51"/>
      <c r="I35" s="51"/>
    </row>
    <row r="36" spans="1:9" ht="15.75">
      <c r="A36" s="74" t="s">
        <v>25</v>
      </c>
      <c r="B36" s="74"/>
      <c r="C36" s="74"/>
      <c r="D36" s="74" t="s">
        <v>25</v>
      </c>
      <c r="E36" s="74"/>
      <c r="F36" s="74"/>
      <c r="G36" s="74" t="s">
        <v>25</v>
      </c>
      <c r="H36" s="74"/>
      <c r="I36" s="74"/>
    </row>
    <row r="37" spans="1:9" ht="12.75">
      <c r="A37" s="92"/>
      <c r="B37" s="92"/>
      <c r="C37" s="92"/>
      <c r="D37" s="31"/>
      <c r="E37" s="31"/>
      <c r="F37" s="31"/>
      <c r="G37" s="93"/>
      <c r="H37" s="94"/>
      <c r="I37" s="94"/>
    </row>
    <row r="38" spans="1:9" ht="12.75">
      <c r="A38" s="92"/>
      <c r="B38" s="92"/>
      <c r="C38" s="92"/>
      <c r="D38" s="31"/>
      <c r="E38" s="31"/>
      <c r="F38" s="31"/>
      <c r="G38" s="94"/>
      <c r="H38" s="94"/>
      <c r="I38" s="94"/>
    </row>
  </sheetData>
  <sheetProtection/>
  <mergeCells count="32">
    <mergeCell ref="H1:I1"/>
    <mergeCell ref="A3:B3"/>
    <mergeCell ref="A5:B5"/>
    <mergeCell ref="A13:I13"/>
    <mergeCell ref="A14:I14"/>
    <mergeCell ref="A15:I15"/>
    <mergeCell ref="B18:C18"/>
    <mergeCell ref="B19:C19"/>
    <mergeCell ref="B20:C20"/>
    <mergeCell ref="B21:C21"/>
    <mergeCell ref="B22:C22"/>
    <mergeCell ref="B23:C23"/>
    <mergeCell ref="B24:C24"/>
    <mergeCell ref="B25:C25"/>
    <mergeCell ref="D36:F36"/>
    <mergeCell ref="G36:I36"/>
    <mergeCell ref="B26:C26"/>
    <mergeCell ref="B27:C27"/>
    <mergeCell ref="B28:C28"/>
    <mergeCell ref="B29:B30"/>
    <mergeCell ref="E29:I29"/>
    <mergeCell ref="E30:I30"/>
    <mergeCell ref="A37:C37"/>
    <mergeCell ref="G37:I37"/>
    <mergeCell ref="A38:C38"/>
    <mergeCell ref="G38:I38"/>
    <mergeCell ref="A32:C32"/>
    <mergeCell ref="D32:F32"/>
    <mergeCell ref="G32:I32"/>
    <mergeCell ref="D33:F33"/>
    <mergeCell ref="D35:F35"/>
    <mergeCell ref="A36:C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9.00390625" style="0" bestFit="1" customWidth="1"/>
    <col min="2" max="2" width="32.875" style="0" bestFit="1" customWidth="1"/>
    <col min="3" max="3" width="52.00390625" style="0" customWidth="1"/>
    <col min="4" max="4" width="5.625" style="0" bestFit="1" customWidth="1"/>
    <col min="5" max="6" width="10.125" style="0" bestFit="1" customWidth="1"/>
    <col min="7" max="7" width="4.625" style="0" bestFit="1" customWidth="1"/>
    <col min="9" max="9" width="33.375" style="0" bestFit="1" customWidth="1"/>
  </cols>
  <sheetData>
    <row r="1" spans="1:9" ht="15.75">
      <c r="A1" s="26"/>
      <c r="B1" s="27"/>
      <c r="C1" s="27"/>
      <c r="D1" s="28"/>
      <c r="E1" s="28"/>
      <c r="F1" s="1"/>
      <c r="G1" s="53"/>
      <c r="H1" s="112" t="s">
        <v>23</v>
      </c>
      <c r="I1" s="112"/>
    </row>
    <row r="2" spans="1:9" ht="12.75">
      <c r="A2" s="27"/>
      <c r="B2" s="27"/>
      <c r="C2" s="27"/>
      <c r="D2" s="28"/>
      <c r="E2" s="28"/>
      <c r="F2" s="1"/>
      <c r="G2" s="31"/>
      <c r="H2" s="30"/>
      <c r="I2" s="30" t="s">
        <v>21</v>
      </c>
    </row>
    <row r="3" spans="1:9" ht="15">
      <c r="A3" s="113"/>
      <c r="B3" s="113"/>
      <c r="C3" s="27"/>
      <c r="D3" s="32"/>
      <c r="E3" s="32"/>
      <c r="F3" s="32"/>
      <c r="G3" s="31"/>
      <c r="H3" s="30"/>
      <c r="I3" s="30" t="s">
        <v>22</v>
      </c>
    </row>
    <row r="4" spans="1:9" ht="12.75">
      <c r="A4" s="27"/>
      <c r="B4" s="27"/>
      <c r="C4" s="27"/>
      <c r="D4" s="28"/>
      <c r="E4" s="28"/>
      <c r="F4" s="1"/>
      <c r="G4" s="1"/>
      <c r="H4" s="30"/>
      <c r="I4" s="30" t="s">
        <v>29</v>
      </c>
    </row>
    <row r="5" spans="1:9" ht="15">
      <c r="A5" s="113"/>
      <c r="B5" s="113"/>
      <c r="C5" s="27"/>
      <c r="D5" s="32"/>
      <c r="E5" s="32"/>
      <c r="F5" s="32"/>
      <c r="G5" s="32"/>
      <c r="H5" s="1"/>
      <c r="I5" s="1"/>
    </row>
    <row r="6" spans="1:9" ht="12.75">
      <c r="A6" s="31"/>
      <c r="B6" s="31"/>
      <c r="C6" s="31"/>
      <c r="D6" s="1"/>
      <c r="E6" s="1"/>
      <c r="F6" s="1"/>
      <c r="G6" s="1"/>
      <c r="H6" s="1"/>
      <c r="I6" s="1"/>
    </row>
    <row r="7" spans="1:9" ht="12.75">
      <c r="A7" s="31"/>
      <c r="B7" s="31"/>
      <c r="C7" s="31"/>
      <c r="D7" s="1"/>
      <c r="E7" s="1"/>
      <c r="F7" s="54"/>
      <c r="G7" s="54"/>
      <c r="H7" s="54"/>
      <c r="I7" s="54"/>
    </row>
    <row r="8" spans="1:9" ht="12.75">
      <c r="A8" s="31"/>
      <c r="B8" s="31"/>
      <c r="C8" s="31"/>
      <c r="D8" s="1"/>
      <c r="E8" s="1"/>
      <c r="F8" s="34"/>
      <c r="G8" s="34"/>
      <c r="H8" s="34"/>
      <c r="I8" s="34"/>
    </row>
    <row r="9" spans="1:9" ht="12.75">
      <c r="A9" s="31"/>
      <c r="B9" s="31"/>
      <c r="C9" s="31"/>
      <c r="D9" s="1"/>
      <c r="E9" s="1"/>
      <c r="F9" s="34"/>
      <c r="G9" s="34"/>
      <c r="H9" s="34"/>
      <c r="I9" s="34"/>
    </row>
    <row r="10" spans="1:9" ht="12.75">
      <c r="A10" s="31"/>
      <c r="B10" s="31"/>
      <c r="C10" s="31"/>
      <c r="D10" s="1"/>
      <c r="E10" s="1"/>
      <c r="F10" s="34"/>
      <c r="G10" s="34"/>
      <c r="H10" s="34"/>
      <c r="I10" s="34"/>
    </row>
    <row r="11" spans="1:9" ht="12.75">
      <c r="A11" s="31"/>
      <c r="B11" s="31"/>
      <c r="C11" s="31"/>
      <c r="D11" s="31"/>
      <c r="E11" s="31"/>
      <c r="F11" s="1"/>
      <c r="G11" s="1"/>
      <c r="H11" s="1"/>
      <c r="I11" s="1"/>
    </row>
    <row r="12" spans="1:9" ht="12.7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5">
      <c r="A13" s="113" t="s">
        <v>0</v>
      </c>
      <c r="B13" s="113"/>
      <c r="C13" s="113"/>
      <c r="D13" s="113"/>
      <c r="E13" s="113"/>
      <c r="F13" s="113"/>
      <c r="G13" s="113"/>
      <c r="H13" s="113"/>
      <c r="I13" s="113"/>
    </row>
    <row r="14" spans="1:9" ht="15">
      <c r="A14" s="113" t="s">
        <v>57</v>
      </c>
      <c r="B14" s="113"/>
      <c r="C14" s="113"/>
      <c r="D14" s="113"/>
      <c r="E14" s="113"/>
      <c r="F14" s="113"/>
      <c r="G14" s="113"/>
      <c r="H14" s="113"/>
      <c r="I14" s="113"/>
    </row>
    <row r="15" spans="1:9" ht="15.75">
      <c r="A15" s="114" t="s">
        <v>76</v>
      </c>
      <c r="B15" s="115"/>
      <c r="C15" s="115"/>
      <c r="D15" s="115"/>
      <c r="E15" s="115"/>
      <c r="F15" s="115"/>
      <c r="G15" s="115"/>
      <c r="H15" s="115"/>
      <c r="I15" s="115"/>
    </row>
    <row r="16" spans="1:9" ht="12.7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12.7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12.75">
      <c r="A18" s="35" t="s">
        <v>1</v>
      </c>
      <c r="B18" s="107" t="s">
        <v>2</v>
      </c>
      <c r="C18" s="108"/>
      <c r="D18" s="35"/>
      <c r="E18" s="36" t="s">
        <v>3</v>
      </c>
      <c r="F18" s="36" t="s">
        <v>4</v>
      </c>
      <c r="G18" s="36" t="s">
        <v>5</v>
      </c>
      <c r="H18" s="36" t="s">
        <v>6</v>
      </c>
      <c r="I18" s="36" t="s">
        <v>7</v>
      </c>
    </row>
    <row r="19" spans="1:9" ht="12.75">
      <c r="A19" s="36">
        <v>1</v>
      </c>
      <c r="B19" s="109" t="s">
        <v>48</v>
      </c>
      <c r="C19" s="100"/>
      <c r="D19" s="38" t="s">
        <v>14</v>
      </c>
      <c r="E19" s="39">
        <v>41468593</v>
      </c>
      <c r="F19" s="55">
        <f>E19-H19</f>
        <v>41397448</v>
      </c>
      <c r="G19" s="41"/>
      <c r="H19" s="41">
        <v>71145</v>
      </c>
      <c r="I19" s="41"/>
    </row>
    <row r="20" spans="1:9" ht="12.75">
      <c r="A20" s="42" t="s">
        <v>8</v>
      </c>
      <c r="B20" s="110" t="s">
        <v>49</v>
      </c>
      <c r="C20" s="95"/>
      <c r="D20" s="38" t="s">
        <v>14</v>
      </c>
      <c r="E20" s="39">
        <v>41468593</v>
      </c>
      <c r="F20" s="55">
        <f>E20-H20</f>
        <v>41397448</v>
      </c>
      <c r="G20" s="41"/>
      <c r="H20" s="41">
        <v>71145</v>
      </c>
      <c r="I20" s="41"/>
    </row>
    <row r="21" spans="1:9" ht="12.75">
      <c r="A21" s="38" t="s">
        <v>9</v>
      </c>
      <c r="B21" s="95" t="s">
        <v>46</v>
      </c>
      <c r="C21" s="95"/>
      <c r="D21" s="38" t="s">
        <v>14</v>
      </c>
      <c r="E21" s="39"/>
      <c r="F21" s="41"/>
      <c r="G21" s="41"/>
      <c r="H21" s="41"/>
      <c r="I21" s="41"/>
    </row>
    <row r="22" spans="1:9" ht="12.75">
      <c r="A22" s="38" t="s">
        <v>16</v>
      </c>
      <c r="B22" s="111" t="s">
        <v>50</v>
      </c>
      <c r="C22" s="97"/>
      <c r="D22" s="38" t="s">
        <v>14</v>
      </c>
      <c r="E22" s="39"/>
      <c r="F22" s="41"/>
      <c r="G22" s="41"/>
      <c r="H22" s="41"/>
      <c r="I22" s="41"/>
    </row>
    <row r="23" spans="1:9" ht="12.75">
      <c r="A23" s="36">
        <v>2</v>
      </c>
      <c r="B23" s="100" t="s">
        <v>43</v>
      </c>
      <c r="C23" s="100"/>
      <c r="D23" s="38" t="s">
        <v>14</v>
      </c>
      <c r="E23" s="43">
        <f>I23+H23+F23</f>
        <v>36170234</v>
      </c>
      <c r="F23" s="39">
        <f>F24</f>
        <v>6304</v>
      </c>
      <c r="G23" s="41"/>
      <c r="H23" s="39">
        <f>H24+H27</f>
        <v>4518416</v>
      </c>
      <c r="I23" s="39">
        <f>I24</f>
        <v>31645514</v>
      </c>
    </row>
    <row r="24" spans="1:9" ht="12.75">
      <c r="A24" s="38" t="s">
        <v>10</v>
      </c>
      <c r="B24" s="95" t="s">
        <v>47</v>
      </c>
      <c r="C24" s="95"/>
      <c r="D24" s="38" t="s">
        <v>14</v>
      </c>
      <c r="E24" s="43">
        <f>I24+H24+F24</f>
        <v>35911394</v>
      </c>
      <c r="F24" s="41">
        <f>F25</f>
        <v>6304</v>
      </c>
      <c r="G24" s="41"/>
      <c r="H24" s="44">
        <v>4259576</v>
      </c>
      <c r="I24" s="45">
        <v>31645514</v>
      </c>
    </row>
    <row r="25" spans="1:9" ht="12.75">
      <c r="A25" s="38" t="s">
        <v>20</v>
      </c>
      <c r="B25" s="96" t="s">
        <v>44</v>
      </c>
      <c r="C25" s="97"/>
      <c r="D25" s="38" t="s">
        <v>14</v>
      </c>
      <c r="E25" s="39">
        <f>F25</f>
        <v>6304</v>
      </c>
      <c r="F25" s="41">
        <v>6304</v>
      </c>
      <c r="G25" s="41"/>
      <c r="H25" s="46"/>
      <c r="I25" s="41"/>
    </row>
    <row r="26" spans="1:9" ht="12.75">
      <c r="A26" s="38" t="s">
        <v>55</v>
      </c>
      <c r="B26" s="98" t="s">
        <v>56</v>
      </c>
      <c r="C26" s="99"/>
      <c r="D26" s="38"/>
      <c r="E26" s="39">
        <f>I26</f>
        <v>18074972</v>
      </c>
      <c r="F26" s="41"/>
      <c r="G26" s="41"/>
      <c r="H26" s="41"/>
      <c r="I26" s="41">
        <v>18074972</v>
      </c>
    </row>
    <row r="27" spans="1:9" ht="12.75">
      <c r="A27" s="38" t="s">
        <v>11</v>
      </c>
      <c r="B27" s="96" t="s">
        <v>19</v>
      </c>
      <c r="C27" s="97"/>
      <c r="D27" s="38" t="s">
        <v>14</v>
      </c>
      <c r="E27" s="39">
        <v>258840</v>
      </c>
      <c r="F27" s="41"/>
      <c r="G27" s="41"/>
      <c r="H27" s="41">
        <v>258840</v>
      </c>
      <c r="I27" s="41"/>
    </row>
    <row r="28" spans="1:9" ht="12.75">
      <c r="A28" s="38" t="s">
        <v>17</v>
      </c>
      <c r="B28" s="96" t="s">
        <v>18</v>
      </c>
      <c r="C28" s="97"/>
      <c r="D28" s="38" t="s">
        <v>14</v>
      </c>
      <c r="E28" s="43"/>
      <c r="F28" s="41"/>
      <c r="G28" s="41"/>
      <c r="H28" s="41"/>
      <c r="I28" s="41"/>
    </row>
    <row r="29" spans="1:9" ht="12.75">
      <c r="A29" s="36">
        <v>3</v>
      </c>
      <c r="B29" s="100" t="s">
        <v>45</v>
      </c>
      <c r="C29" s="37" t="s">
        <v>15</v>
      </c>
      <c r="D29" s="38" t="s">
        <v>14</v>
      </c>
      <c r="E29" s="101">
        <f>E19-E23</f>
        <v>5298359</v>
      </c>
      <c r="F29" s="102"/>
      <c r="G29" s="102"/>
      <c r="H29" s="102"/>
      <c r="I29" s="103"/>
    </row>
    <row r="30" spans="1:9" ht="12.75">
      <c r="A30" s="36">
        <v>4</v>
      </c>
      <c r="B30" s="100"/>
      <c r="C30" s="37" t="s">
        <v>12</v>
      </c>
      <c r="D30" s="38" t="s">
        <v>13</v>
      </c>
      <c r="E30" s="104">
        <f>E29/E19*100</f>
        <v>12.776799540799466</v>
      </c>
      <c r="F30" s="105"/>
      <c r="G30" s="105"/>
      <c r="H30" s="105"/>
      <c r="I30" s="106"/>
    </row>
    <row r="31" spans="1:9" ht="12.7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5.75">
      <c r="A32" s="73" t="s">
        <v>41</v>
      </c>
      <c r="B32" s="73"/>
      <c r="C32" s="73"/>
      <c r="D32" s="73" t="s">
        <v>32</v>
      </c>
      <c r="E32" s="73"/>
      <c r="F32" s="73"/>
      <c r="G32" s="73" t="s">
        <v>59</v>
      </c>
      <c r="H32" s="73"/>
      <c r="I32" s="73"/>
    </row>
    <row r="33" spans="1:9" ht="15.75">
      <c r="A33" s="47"/>
      <c r="B33" s="48"/>
      <c r="C33" s="49"/>
      <c r="D33" s="73"/>
      <c r="E33" s="73"/>
      <c r="F33" s="73"/>
      <c r="G33" s="47"/>
      <c r="H33" s="50"/>
      <c r="I33" s="50"/>
    </row>
    <row r="34" spans="1:9" ht="15.75">
      <c r="A34" s="47"/>
      <c r="B34" s="49"/>
      <c r="C34" s="49"/>
      <c r="D34" s="47"/>
      <c r="E34" s="49"/>
      <c r="F34" s="50"/>
      <c r="G34" s="47"/>
      <c r="H34" s="50"/>
      <c r="I34" s="50"/>
    </row>
    <row r="35" spans="1:9" ht="15.75">
      <c r="A35" s="51" t="s">
        <v>28</v>
      </c>
      <c r="B35" s="51"/>
      <c r="C35" s="51"/>
      <c r="D35" s="73" t="s">
        <v>51</v>
      </c>
      <c r="E35" s="73"/>
      <c r="F35" s="73"/>
      <c r="G35" s="51" t="s">
        <v>27</v>
      </c>
      <c r="H35" s="51"/>
      <c r="I35" s="51"/>
    </row>
    <row r="36" spans="1:9" ht="15.75">
      <c r="A36" s="74" t="s">
        <v>25</v>
      </c>
      <c r="B36" s="74"/>
      <c r="C36" s="74"/>
      <c r="D36" s="74" t="s">
        <v>25</v>
      </c>
      <c r="E36" s="74"/>
      <c r="F36" s="74"/>
      <c r="G36" s="74" t="s">
        <v>25</v>
      </c>
      <c r="H36" s="74"/>
      <c r="I36" s="74"/>
    </row>
    <row r="37" spans="1:9" ht="12.75">
      <c r="A37" s="92"/>
      <c r="B37" s="92"/>
      <c r="C37" s="92"/>
      <c r="D37" s="31"/>
      <c r="E37" s="31"/>
      <c r="F37" s="31"/>
      <c r="G37" s="93"/>
      <c r="H37" s="94"/>
      <c r="I37" s="94"/>
    </row>
    <row r="38" spans="1:9" ht="12.75">
      <c r="A38" s="92"/>
      <c r="B38" s="92"/>
      <c r="C38" s="92"/>
      <c r="D38" s="31"/>
      <c r="E38" s="31"/>
      <c r="F38" s="31"/>
      <c r="G38" s="94"/>
      <c r="H38" s="94"/>
      <c r="I38" s="94"/>
    </row>
  </sheetData>
  <sheetProtection/>
  <mergeCells count="32">
    <mergeCell ref="H1:I1"/>
    <mergeCell ref="A3:B3"/>
    <mergeCell ref="A5:B5"/>
    <mergeCell ref="A13:I13"/>
    <mergeCell ref="A14:I14"/>
    <mergeCell ref="A15:I15"/>
    <mergeCell ref="B18:C18"/>
    <mergeCell ref="B19:C19"/>
    <mergeCell ref="B20:C20"/>
    <mergeCell ref="B21:C21"/>
    <mergeCell ref="B22:C22"/>
    <mergeCell ref="B23:C23"/>
    <mergeCell ref="B24:C24"/>
    <mergeCell ref="B25:C25"/>
    <mergeCell ref="D36:F36"/>
    <mergeCell ref="G36:I36"/>
    <mergeCell ref="B26:C26"/>
    <mergeCell ref="B27:C27"/>
    <mergeCell ref="B28:C28"/>
    <mergeCell ref="B29:B30"/>
    <mergeCell ref="E29:I29"/>
    <mergeCell ref="E30:I30"/>
    <mergeCell ref="A37:C37"/>
    <mergeCell ref="G37:I37"/>
    <mergeCell ref="A38:C38"/>
    <mergeCell ref="G38:I38"/>
    <mergeCell ref="A32:C32"/>
    <mergeCell ref="D32:F32"/>
    <mergeCell ref="G32:I32"/>
    <mergeCell ref="D33:F33"/>
    <mergeCell ref="D35:F35"/>
    <mergeCell ref="A36:C3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30.875" style="0" bestFit="1" customWidth="1"/>
    <col min="2" max="2" width="32.875" style="0" bestFit="1" customWidth="1"/>
    <col min="3" max="3" width="47.375" style="0" customWidth="1"/>
    <col min="4" max="4" width="5.625" style="0" bestFit="1" customWidth="1"/>
    <col min="5" max="6" width="10.125" style="0" bestFit="1" customWidth="1"/>
    <col min="7" max="7" width="7.125" style="0" customWidth="1"/>
    <col min="9" max="9" width="16.25390625" style="0" customWidth="1"/>
  </cols>
  <sheetData>
    <row r="1" spans="1:9" ht="15.75">
      <c r="A1" s="26"/>
      <c r="B1" s="27"/>
      <c r="C1" s="27"/>
      <c r="D1" s="28"/>
      <c r="E1" s="28"/>
      <c r="F1" s="1"/>
      <c r="G1" s="53"/>
      <c r="H1" s="112" t="s">
        <v>23</v>
      </c>
      <c r="I1" s="112"/>
    </row>
    <row r="2" spans="1:9" ht="12.75">
      <c r="A2" s="27"/>
      <c r="B2" s="27"/>
      <c r="C2" s="27"/>
      <c r="D2" s="28"/>
      <c r="E2" s="28"/>
      <c r="F2" s="1"/>
      <c r="G2" s="31"/>
      <c r="H2" s="30"/>
      <c r="I2" s="30" t="s">
        <v>21</v>
      </c>
    </row>
    <row r="3" spans="1:9" ht="15">
      <c r="A3" s="113"/>
      <c r="B3" s="113"/>
      <c r="C3" s="27"/>
      <c r="D3" s="32"/>
      <c r="E3" s="32"/>
      <c r="F3" s="32"/>
      <c r="G3" s="31"/>
      <c r="H3" s="30"/>
      <c r="I3" s="30" t="s">
        <v>22</v>
      </c>
    </row>
    <row r="4" spans="1:9" ht="12.75">
      <c r="A4" s="27"/>
      <c r="B4" s="27"/>
      <c r="C4" s="27"/>
      <c r="D4" s="28"/>
      <c r="E4" s="28"/>
      <c r="F4" s="1"/>
      <c r="G4" s="1"/>
      <c r="H4" s="30"/>
      <c r="I4" s="30" t="s">
        <v>29</v>
      </c>
    </row>
    <row r="5" spans="1:9" ht="15">
      <c r="A5" s="113"/>
      <c r="B5" s="113"/>
      <c r="C5" s="27"/>
      <c r="D5" s="32"/>
      <c r="E5" s="32"/>
      <c r="F5" s="32"/>
      <c r="G5" s="32"/>
      <c r="H5" s="1"/>
      <c r="I5" s="1"/>
    </row>
    <row r="6" spans="1:9" ht="12.75">
      <c r="A6" s="31"/>
      <c r="B6" s="31"/>
      <c r="C6" s="31"/>
      <c r="D6" s="1"/>
      <c r="E6" s="1"/>
      <c r="F6" s="1"/>
      <c r="G6" s="1"/>
      <c r="H6" s="1"/>
      <c r="I6" s="1"/>
    </row>
    <row r="7" spans="1:9" ht="12.75">
      <c r="A7" s="31"/>
      <c r="B7" s="31"/>
      <c r="C7" s="31"/>
      <c r="D7" s="1"/>
      <c r="E7" s="1"/>
      <c r="F7" s="54"/>
      <c r="G7" s="54"/>
      <c r="H7" s="54"/>
      <c r="I7" s="54"/>
    </row>
    <row r="8" spans="1:9" ht="12.75">
      <c r="A8" s="31"/>
      <c r="B8" s="31"/>
      <c r="C8" s="31"/>
      <c r="D8" s="1"/>
      <c r="E8" s="1"/>
      <c r="F8" s="34"/>
      <c r="G8" s="34"/>
      <c r="H8" s="34"/>
      <c r="I8" s="34"/>
    </row>
    <row r="9" spans="1:9" ht="12.75">
      <c r="A9" s="31"/>
      <c r="B9" s="31"/>
      <c r="C9" s="31"/>
      <c r="D9" s="1"/>
      <c r="E9" s="1"/>
      <c r="F9" s="34"/>
      <c r="G9" s="34"/>
      <c r="H9" s="34"/>
      <c r="I9" s="34"/>
    </row>
    <row r="10" spans="1:9" ht="12.75">
      <c r="A10" s="31"/>
      <c r="B10" s="31"/>
      <c r="C10" s="31"/>
      <c r="D10" s="1"/>
      <c r="E10" s="1"/>
      <c r="F10" s="34"/>
      <c r="G10" s="34"/>
      <c r="H10" s="34"/>
      <c r="I10" s="34"/>
    </row>
    <row r="11" spans="1:9" ht="12.75">
      <c r="A11" s="31"/>
      <c r="B11" s="31"/>
      <c r="C11" s="31"/>
      <c r="D11" s="31"/>
      <c r="E11" s="31"/>
      <c r="F11" s="1"/>
      <c r="G11" s="1"/>
      <c r="H11" s="1"/>
      <c r="I11" s="1"/>
    </row>
    <row r="12" spans="1:9" ht="12.7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5">
      <c r="A13" s="113" t="s">
        <v>0</v>
      </c>
      <c r="B13" s="113"/>
      <c r="C13" s="113"/>
      <c r="D13" s="113"/>
      <c r="E13" s="113"/>
      <c r="F13" s="113"/>
      <c r="G13" s="113"/>
      <c r="H13" s="113"/>
      <c r="I13" s="113"/>
    </row>
    <row r="14" spans="1:9" ht="15">
      <c r="A14" s="113" t="s">
        <v>57</v>
      </c>
      <c r="B14" s="113"/>
      <c r="C14" s="113"/>
      <c r="D14" s="113"/>
      <c r="E14" s="113"/>
      <c r="F14" s="113"/>
      <c r="G14" s="113"/>
      <c r="H14" s="113"/>
      <c r="I14" s="113"/>
    </row>
    <row r="15" spans="1:9" ht="15.75">
      <c r="A15" s="114" t="s">
        <v>60</v>
      </c>
      <c r="B15" s="115"/>
      <c r="C15" s="115"/>
      <c r="D15" s="115"/>
      <c r="E15" s="115"/>
      <c r="F15" s="115"/>
      <c r="G15" s="115"/>
      <c r="H15" s="115"/>
      <c r="I15" s="115"/>
    </row>
    <row r="16" spans="1:9" ht="12.7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12.7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12.75">
      <c r="A18" s="35" t="s">
        <v>1</v>
      </c>
      <c r="B18" s="107" t="s">
        <v>2</v>
      </c>
      <c r="C18" s="108"/>
      <c r="D18" s="35"/>
      <c r="E18" s="36" t="s">
        <v>3</v>
      </c>
      <c r="F18" s="36" t="s">
        <v>4</v>
      </c>
      <c r="G18" s="36" t="s">
        <v>5</v>
      </c>
      <c r="H18" s="36" t="s">
        <v>6</v>
      </c>
      <c r="I18" s="36" t="s">
        <v>7</v>
      </c>
    </row>
    <row r="19" spans="1:9" ht="12.75">
      <c r="A19" s="36">
        <v>1</v>
      </c>
      <c r="B19" s="109" t="s">
        <v>48</v>
      </c>
      <c r="C19" s="100"/>
      <c r="D19" s="38" t="s">
        <v>14</v>
      </c>
      <c r="E19" s="39">
        <f>H19+F19</f>
        <v>40587873</v>
      </c>
      <c r="F19" s="55">
        <v>40532330</v>
      </c>
      <c r="G19" s="41"/>
      <c r="H19" s="41">
        <v>55543</v>
      </c>
      <c r="I19" s="41"/>
    </row>
    <row r="20" spans="1:9" ht="12.75">
      <c r="A20" s="42" t="s">
        <v>8</v>
      </c>
      <c r="B20" s="110" t="s">
        <v>49</v>
      </c>
      <c r="C20" s="95"/>
      <c r="D20" s="38" t="s">
        <v>14</v>
      </c>
      <c r="E20" s="39">
        <f>E19</f>
        <v>40587873</v>
      </c>
      <c r="F20" s="55">
        <f>F19</f>
        <v>40532330</v>
      </c>
      <c r="G20" s="41"/>
      <c r="H20" s="41">
        <f>H19</f>
        <v>55543</v>
      </c>
      <c r="I20" s="41"/>
    </row>
    <row r="21" spans="1:9" ht="12.75">
      <c r="A21" s="38" t="s">
        <v>9</v>
      </c>
      <c r="B21" s="95" t="s">
        <v>46</v>
      </c>
      <c r="C21" s="95"/>
      <c r="D21" s="38" t="s">
        <v>14</v>
      </c>
      <c r="E21" s="39"/>
      <c r="F21" s="41"/>
      <c r="G21" s="41"/>
      <c r="H21" s="41"/>
      <c r="I21" s="41"/>
    </row>
    <row r="22" spans="1:9" ht="12.75">
      <c r="A22" s="38" t="s">
        <v>16</v>
      </c>
      <c r="B22" s="111" t="s">
        <v>50</v>
      </c>
      <c r="C22" s="97"/>
      <c r="D22" s="38" t="s">
        <v>14</v>
      </c>
      <c r="E22" s="39"/>
      <c r="F22" s="41"/>
      <c r="G22" s="41"/>
      <c r="H22" s="41"/>
      <c r="I22" s="41"/>
    </row>
    <row r="23" spans="1:9" ht="12.75">
      <c r="A23" s="36">
        <v>2</v>
      </c>
      <c r="B23" s="100" t="s">
        <v>43</v>
      </c>
      <c r="C23" s="100"/>
      <c r="D23" s="38" t="s">
        <v>14</v>
      </c>
      <c r="E23" s="43">
        <f>I23+H23+F23</f>
        <v>38116345</v>
      </c>
      <c r="F23" s="39">
        <f>F24</f>
        <v>6098</v>
      </c>
      <c r="G23" s="41"/>
      <c r="H23" s="39">
        <f>H24+H27</f>
        <v>4454254</v>
      </c>
      <c r="I23" s="39">
        <f>I24</f>
        <v>33655993</v>
      </c>
    </row>
    <row r="24" spans="1:9" ht="12.75">
      <c r="A24" s="38" t="s">
        <v>10</v>
      </c>
      <c r="B24" s="95" t="s">
        <v>47</v>
      </c>
      <c r="C24" s="95"/>
      <c r="D24" s="38" t="s">
        <v>14</v>
      </c>
      <c r="E24" s="43">
        <f>I24+H24+F24</f>
        <v>37797385</v>
      </c>
      <c r="F24" s="41">
        <f>F25</f>
        <v>6098</v>
      </c>
      <c r="G24" s="41"/>
      <c r="H24" s="44">
        <v>4135294</v>
      </c>
      <c r="I24" s="45">
        <f>I26+14518790</f>
        <v>33655993</v>
      </c>
    </row>
    <row r="25" spans="1:9" ht="12.75">
      <c r="A25" s="38" t="s">
        <v>20</v>
      </c>
      <c r="B25" s="96" t="s">
        <v>44</v>
      </c>
      <c r="C25" s="97"/>
      <c r="D25" s="38" t="s">
        <v>14</v>
      </c>
      <c r="E25" s="39">
        <f>F25</f>
        <v>6098</v>
      </c>
      <c r="F25" s="41">
        <v>6098</v>
      </c>
      <c r="G25" s="41"/>
      <c r="H25" s="46"/>
      <c r="I25" s="41"/>
    </row>
    <row r="26" spans="1:9" ht="12.75">
      <c r="A26" s="38" t="s">
        <v>55</v>
      </c>
      <c r="B26" s="98" t="s">
        <v>56</v>
      </c>
      <c r="C26" s="99"/>
      <c r="D26" s="38"/>
      <c r="E26" s="39">
        <f>I26</f>
        <v>19137203</v>
      </c>
      <c r="F26" s="41"/>
      <c r="G26" s="41"/>
      <c r="H26" s="41"/>
      <c r="I26" s="41">
        <v>19137203</v>
      </c>
    </row>
    <row r="27" spans="1:9" ht="12.75">
      <c r="A27" s="38" t="s">
        <v>11</v>
      </c>
      <c r="B27" s="96" t="s">
        <v>19</v>
      </c>
      <c r="C27" s="97"/>
      <c r="D27" s="38" t="s">
        <v>14</v>
      </c>
      <c r="E27" s="39">
        <f>H27</f>
        <v>318960</v>
      </c>
      <c r="F27" s="41"/>
      <c r="G27" s="41"/>
      <c r="H27" s="41">
        <v>318960</v>
      </c>
      <c r="I27" s="41"/>
    </row>
    <row r="28" spans="1:9" ht="12.75">
      <c r="A28" s="38" t="s">
        <v>17</v>
      </c>
      <c r="B28" s="96" t="s">
        <v>18</v>
      </c>
      <c r="C28" s="97"/>
      <c r="D28" s="38" t="s">
        <v>14</v>
      </c>
      <c r="E28" s="43"/>
      <c r="F28" s="41"/>
      <c r="G28" s="41"/>
      <c r="H28" s="41"/>
      <c r="I28" s="41"/>
    </row>
    <row r="29" spans="1:9" ht="12.75">
      <c r="A29" s="36">
        <v>3</v>
      </c>
      <c r="B29" s="100" t="s">
        <v>45</v>
      </c>
      <c r="C29" s="37" t="s">
        <v>15</v>
      </c>
      <c r="D29" s="38" t="s">
        <v>14</v>
      </c>
      <c r="E29" s="101">
        <f>E19-E23</f>
        <v>2471528</v>
      </c>
      <c r="F29" s="102"/>
      <c r="G29" s="102"/>
      <c r="H29" s="102"/>
      <c r="I29" s="103"/>
    </row>
    <row r="30" spans="1:9" ht="12.75">
      <c r="A30" s="36">
        <v>4</v>
      </c>
      <c r="B30" s="100"/>
      <c r="C30" s="37" t="s">
        <v>12</v>
      </c>
      <c r="D30" s="38" t="s">
        <v>13</v>
      </c>
      <c r="E30" s="104">
        <f>E29/E19*100</f>
        <v>6.089326237913477</v>
      </c>
      <c r="F30" s="105"/>
      <c r="G30" s="105"/>
      <c r="H30" s="105"/>
      <c r="I30" s="106"/>
    </row>
    <row r="31" spans="1:9" ht="12.7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5.75">
      <c r="A32" s="73" t="s">
        <v>41</v>
      </c>
      <c r="B32" s="73"/>
      <c r="C32" s="73"/>
      <c r="D32" s="73" t="s">
        <v>32</v>
      </c>
      <c r="E32" s="73"/>
      <c r="F32" s="73"/>
      <c r="G32" s="73" t="s">
        <v>59</v>
      </c>
      <c r="H32" s="73"/>
      <c r="I32" s="73"/>
    </row>
    <row r="33" spans="1:9" ht="15.75">
      <c r="A33" s="47"/>
      <c r="B33" s="48"/>
      <c r="C33" s="49"/>
      <c r="D33" s="73"/>
      <c r="E33" s="73"/>
      <c r="F33" s="73"/>
      <c r="G33" s="47"/>
      <c r="H33" s="50"/>
      <c r="I33" s="50"/>
    </row>
    <row r="34" spans="1:9" ht="15.75">
      <c r="A34" s="47"/>
      <c r="B34" s="49"/>
      <c r="C34" s="49"/>
      <c r="D34" s="47"/>
      <c r="E34" s="49"/>
      <c r="F34" s="50"/>
      <c r="G34" s="47"/>
      <c r="H34" s="50"/>
      <c r="I34" s="50"/>
    </row>
    <row r="35" spans="1:9" ht="15.75">
      <c r="A35" s="51" t="s">
        <v>28</v>
      </c>
      <c r="B35" s="51"/>
      <c r="C35" s="51"/>
      <c r="D35" s="73" t="s">
        <v>51</v>
      </c>
      <c r="E35" s="73"/>
      <c r="F35" s="73"/>
      <c r="G35" s="51" t="s">
        <v>27</v>
      </c>
      <c r="H35" s="51"/>
      <c r="I35" s="51"/>
    </row>
    <row r="36" spans="1:9" ht="15.75">
      <c r="A36" s="74" t="s">
        <v>25</v>
      </c>
      <c r="B36" s="74"/>
      <c r="C36" s="74"/>
      <c r="D36" s="74" t="s">
        <v>25</v>
      </c>
      <c r="E36" s="74"/>
      <c r="F36" s="74"/>
      <c r="G36" s="74" t="s">
        <v>25</v>
      </c>
      <c r="H36" s="74"/>
      <c r="I36" s="74"/>
    </row>
    <row r="37" spans="1:9" ht="12.75">
      <c r="A37" s="92"/>
      <c r="B37" s="92"/>
      <c r="C37" s="92"/>
      <c r="D37" s="31"/>
      <c r="E37" s="31"/>
      <c r="F37" s="31"/>
      <c r="G37" s="93"/>
      <c r="H37" s="94"/>
      <c r="I37" s="94"/>
    </row>
    <row r="38" spans="1:9" ht="12.75">
      <c r="A38" s="92"/>
      <c r="B38" s="92"/>
      <c r="C38" s="92"/>
      <c r="D38" s="31"/>
      <c r="E38" s="31"/>
      <c r="F38" s="31"/>
      <c r="G38" s="94"/>
      <c r="H38" s="94"/>
      <c r="I38" s="94"/>
    </row>
  </sheetData>
  <sheetProtection/>
  <mergeCells count="32">
    <mergeCell ref="H1:I1"/>
    <mergeCell ref="A3:B3"/>
    <mergeCell ref="A5:B5"/>
    <mergeCell ref="A13:I13"/>
    <mergeCell ref="A14:I14"/>
    <mergeCell ref="A15:I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B30"/>
    <mergeCell ref="E29:I29"/>
    <mergeCell ref="E30:I30"/>
    <mergeCell ref="A32:C32"/>
    <mergeCell ref="D32:F32"/>
    <mergeCell ref="G32:I32"/>
    <mergeCell ref="D33:F33"/>
    <mergeCell ref="A38:C38"/>
    <mergeCell ref="G38:I38"/>
    <mergeCell ref="D35:F35"/>
    <mergeCell ref="A36:C36"/>
    <mergeCell ref="D36:F36"/>
    <mergeCell ref="G36:I36"/>
    <mergeCell ref="A37:C37"/>
    <mergeCell ref="G37:I3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70"/>
  <sheetViews>
    <sheetView zoomScalePageLayoutView="0" workbookViewId="0" topLeftCell="A37">
      <selection activeCell="A73" sqref="A73"/>
    </sheetView>
  </sheetViews>
  <sheetFormatPr defaultColWidth="9.00390625" defaultRowHeight="12.75"/>
  <cols>
    <col min="1" max="1" width="30.875" style="0" bestFit="1" customWidth="1"/>
    <col min="2" max="2" width="32.875" style="0" bestFit="1" customWidth="1"/>
    <col min="3" max="3" width="48.00390625" style="0" customWidth="1"/>
    <col min="4" max="4" width="5.625" style="0" bestFit="1" customWidth="1"/>
    <col min="5" max="6" width="10.125" style="0" bestFit="1" customWidth="1"/>
    <col min="7" max="7" width="9.375" style="0" customWidth="1"/>
    <col min="9" max="9" width="10.375" style="0" customWidth="1"/>
  </cols>
  <sheetData>
    <row r="1" spans="1:9" ht="15.75">
      <c r="A1" s="26"/>
      <c r="B1" s="27"/>
      <c r="C1" s="27"/>
      <c r="D1" s="28"/>
      <c r="E1" s="28"/>
      <c r="F1" s="1"/>
      <c r="G1" s="29"/>
      <c r="H1" s="112" t="s">
        <v>23</v>
      </c>
      <c r="I1" s="112"/>
    </row>
    <row r="2" spans="1:9" ht="12.75">
      <c r="A2" s="27"/>
      <c r="B2" s="27"/>
      <c r="C2" s="27"/>
      <c r="D2" s="28"/>
      <c r="E2" s="28"/>
      <c r="F2" s="1"/>
      <c r="G2" s="31"/>
      <c r="H2" s="30"/>
      <c r="I2" s="30" t="s">
        <v>21</v>
      </c>
    </row>
    <row r="3" spans="1:9" ht="15">
      <c r="A3" s="113"/>
      <c r="B3" s="113"/>
      <c r="C3" s="27"/>
      <c r="D3" s="32"/>
      <c r="E3" s="32"/>
      <c r="F3" s="32"/>
      <c r="G3" s="31"/>
      <c r="H3" s="30"/>
      <c r="I3" s="30" t="s">
        <v>22</v>
      </c>
    </row>
    <row r="4" spans="1:9" ht="12.75">
      <c r="A4" s="27"/>
      <c r="B4" s="27"/>
      <c r="C4" s="27"/>
      <c r="D4" s="28"/>
      <c r="E4" s="28"/>
      <c r="F4" s="1"/>
      <c r="G4" s="1"/>
      <c r="H4" s="30"/>
      <c r="I4" s="30" t="s">
        <v>29</v>
      </c>
    </row>
    <row r="5" spans="1:9" ht="15">
      <c r="A5" s="113"/>
      <c r="B5" s="113"/>
      <c r="C5" s="27"/>
      <c r="D5" s="32"/>
      <c r="E5" s="32"/>
      <c r="F5" s="32"/>
      <c r="G5" s="32"/>
      <c r="H5" s="1"/>
      <c r="I5" s="1"/>
    </row>
    <row r="6" spans="1:9" ht="12.75">
      <c r="A6" s="31"/>
      <c r="B6" s="31"/>
      <c r="C6" s="31"/>
      <c r="D6" s="1"/>
      <c r="E6" s="1"/>
      <c r="F6" s="1"/>
      <c r="G6" s="1"/>
      <c r="H6" s="1"/>
      <c r="I6" s="1"/>
    </row>
    <row r="7" spans="1:9" ht="12.75">
      <c r="A7" s="31"/>
      <c r="B7" s="31"/>
      <c r="C7" s="31"/>
      <c r="D7" s="1"/>
      <c r="E7" s="1"/>
      <c r="F7" s="33"/>
      <c r="G7" s="33"/>
      <c r="H7" s="33"/>
      <c r="I7" s="33"/>
    </row>
    <row r="8" spans="1:9" ht="12.75">
      <c r="A8" s="31"/>
      <c r="B8" s="31"/>
      <c r="C8" s="31"/>
      <c r="D8" s="1"/>
      <c r="E8" s="1"/>
      <c r="F8" s="34"/>
      <c r="G8" s="34"/>
      <c r="H8" s="34"/>
      <c r="I8" s="34"/>
    </row>
    <row r="9" spans="1:9" ht="12.75">
      <c r="A9" s="31"/>
      <c r="B9" s="31"/>
      <c r="C9" s="31"/>
      <c r="D9" s="1"/>
      <c r="E9" s="1"/>
      <c r="F9" s="34"/>
      <c r="G9" s="34"/>
      <c r="H9" s="34"/>
      <c r="I9" s="34"/>
    </row>
    <row r="10" spans="1:9" ht="12.75">
      <c r="A10" s="31"/>
      <c r="B10" s="31"/>
      <c r="C10" s="31"/>
      <c r="D10" s="1"/>
      <c r="E10" s="1"/>
      <c r="F10" s="34"/>
      <c r="G10" s="34"/>
      <c r="H10" s="34"/>
      <c r="I10" s="34"/>
    </row>
    <row r="11" spans="1:9" ht="12.75">
      <c r="A11" s="31"/>
      <c r="B11" s="31"/>
      <c r="C11" s="31"/>
      <c r="D11" s="31"/>
      <c r="E11" s="31"/>
      <c r="F11" s="1"/>
      <c r="G11" s="1"/>
      <c r="H11" s="1"/>
      <c r="I11" s="1"/>
    </row>
    <row r="12" spans="1:9" ht="12.7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5">
      <c r="A13" s="113" t="s">
        <v>0</v>
      </c>
      <c r="B13" s="113"/>
      <c r="C13" s="113"/>
      <c r="D13" s="113"/>
      <c r="E13" s="113"/>
      <c r="F13" s="113"/>
      <c r="G13" s="113"/>
      <c r="H13" s="113"/>
      <c r="I13" s="113"/>
    </row>
    <row r="14" spans="1:9" ht="15">
      <c r="A14" s="113" t="s">
        <v>42</v>
      </c>
      <c r="B14" s="113"/>
      <c r="C14" s="113"/>
      <c r="D14" s="113"/>
      <c r="E14" s="113"/>
      <c r="F14" s="113"/>
      <c r="G14" s="113"/>
      <c r="H14" s="113"/>
      <c r="I14" s="113"/>
    </row>
    <row r="15" spans="1:9" ht="15.75">
      <c r="A15" s="114" t="s">
        <v>52</v>
      </c>
      <c r="B15" s="115"/>
      <c r="C15" s="115"/>
      <c r="D15" s="115"/>
      <c r="E15" s="115"/>
      <c r="F15" s="115"/>
      <c r="G15" s="115"/>
      <c r="H15" s="115"/>
      <c r="I15" s="115"/>
    </row>
    <row r="16" spans="1:9" ht="12.7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12.7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12.75">
      <c r="A18" s="35" t="s">
        <v>1</v>
      </c>
      <c r="B18" s="107" t="s">
        <v>2</v>
      </c>
      <c r="C18" s="108"/>
      <c r="D18" s="35"/>
      <c r="E18" s="36" t="s">
        <v>3</v>
      </c>
      <c r="F18" s="36" t="s">
        <v>4</v>
      </c>
      <c r="G18" s="36" t="s">
        <v>5</v>
      </c>
      <c r="H18" s="36" t="s">
        <v>6</v>
      </c>
      <c r="I18" s="36" t="s">
        <v>7</v>
      </c>
    </row>
    <row r="19" spans="1:9" ht="12.75">
      <c r="A19" s="36">
        <v>1</v>
      </c>
      <c r="B19" s="109" t="s">
        <v>48</v>
      </c>
      <c r="C19" s="100"/>
      <c r="D19" s="38" t="s">
        <v>14</v>
      </c>
      <c r="E19" s="39">
        <v>44393211</v>
      </c>
      <c r="F19" s="40">
        <f>E19-H19</f>
        <v>44351332</v>
      </c>
      <c r="G19" s="41">
        <f>SUM(G20:G22)</f>
        <v>0</v>
      </c>
      <c r="H19" s="41">
        <v>41879</v>
      </c>
      <c r="I19" s="41">
        <f>SUM(I20:I22)</f>
        <v>0</v>
      </c>
    </row>
    <row r="20" spans="1:9" ht="12.75">
      <c r="A20" s="42" t="s">
        <v>8</v>
      </c>
      <c r="B20" s="110" t="s">
        <v>49</v>
      </c>
      <c r="C20" s="95"/>
      <c r="D20" s="38" t="s">
        <v>14</v>
      </c>
      <c r="E20" s="39">
        <v>44393211</v>
      </c>
      <c r="F20" s="40">
        <f>F19</f>
        <v>44351332</v>
      </c>
      <c r="G20" s="41">
        <v>0</v>
      </c>
      <c r="H20" s="41">
        <v>41879</v>
      </c>
      <c r="I20" s="41">
        <v>0</v>
      </c>
    </row>
    <row r="21" spans="1:9" ht="12.75">
      <c r="A21" s="38" t="s">
        <v>9</v>
      </c>
      <c r="B21" s="95" t="s">
        <v>53</v>
      </c>
      <c r="C21" s="95"/>
      <c r="D21" s="38" t="s">
        <v>14</v>
      </c>
      <c r="E21" s="39">
        <v>0</v>
      </c>
      <c r="F21" s="41">
        <v>0</v>
      </c>
      <c r="G21" s="41">
        <v>0</v>
      </c>
      <c r="H21" s="41">
        <v>0</v>
      </c>
      <c r="I21" s="41">
        <v>0</v>
      </c>
    </row>
    <row r="22" spans="1:9" ht="12.75">
      <c r="A22" s="38" t="s">
        <v>16</v>
      </c>
      <c r="B22" s="111" t="s">
        <v>50</v>
      </c>
      <c r="C22" s="97"/>
      <c r="D22" s="38" t="s">
        <v>14</v>
      </c>
      <c r="E22" s="39">
        <v>0</v>
      </c>
      <c r="F22" s="41">
        <v>0</v>
      </c>
      <c r="G22" s="41">
        <v>0</v>
      </c>
      <c r="H22" s="41">
        <v>0</v>
      </c>
      <c r="I22" s="41">
        <v>0</v>
      </c>
    </row>
    <row r="23" spans="1:9" ht="12.75">
      <c r="A23" s="36">
        <v>2</v>
      </c>
      <c r="B23" s="100" t="s">
        <v>43</v>
      </c>
      <c r="C23" s="100"/>
      <c r="D23" s="38" t="s">
        <v>14</v>
      </c>
      <c r="E23" s="43">
        <f>F24+H23+I23</f>
        <v>38061130</v>
      </c>
      <c r="F23" s="41">
        <f>F24</f>
        <v>7557</v>
      </c>
      <c r="G23" s="41">
        <f>SUM(G24:G27)</f>
        <v>0</v>
      </c>
      <c r="H23" s="39">
        <f>H24+H26</f>
        <v>4257340</v>
      </c>
      <c r="I23" s="39">
        <f>I24</f>
        <v>33796233</v>
      </c>
    </row>
    <row r="24" spans="1:9" ht="12.75">
      <c r="A24" s="38" t="s">
        <v>10</v>
      </c>
      <c r="B24" s="95" t="s">
        <v>47</v>
      </c>
      <c r="C24" s="95"/>
      <c r="D24" s="38" t="s">
        <v>14</v>
      </c>
      <c r="E24" s="43">
        <v>37782130</v>
      </c>
      <c r="F24" s="41">
        <v>7557</v>
      </c>
      <c r="G24" s="41">
        <v>0</v>
      </c>
      <c r="H24" s="44">
        <v>3978340</v>
      </c>
      <c r="I24" s="45">
        <f>E24-F24-H24</f>
        <v>33796233</v>
      </c>
    </row>
    <row r="25" spans="1:9" ht="12.75">
      <c r="A25" s="38" t="s">
        <v>20</v>
      </c>
      <c r="B25" s="96" t="s">
        <v>44</v>
      </c>
      <c r="C25" s="97"/>
      <c r="D25" s="38" t="s">
        <v>14</v>
      </c>
      <c r="E25" s="43">
        <v>7557</v>
      </c>
      <c r="F25" s="41">
        <v>7557</v>
      </c>
      <c r="G25" s="41">
        <v>0</v>
      </c>
      <c r="H25" s="46">
        <v>0</v>
      </c>
      <c r="I25" s="41">
        <v>0</v>
      </c>
    </row>
    <row r="26" spans="1:9" ht="12.75">
      <c r="A26" s="38" t="s">
        <v>11</v>
      </c>
      <c r="B26" s="95" t="s">
        <v>19</v>
      </c>
      <c r="C26" s="95"/>
      <c r="D26" s="38" t="s">
        <v>14</v>
      </c>
      <c r="E26" s="39">
        <v>279000</v>
      </c>
      <c r="F26" s="41">
        <v>0</v>
      </c>
      <c r="G26" s="41">
        <v>0</v>
      </c>
      <c r="H26" s="41">
        <v>279000</v>
      </c>
      <c r="I26" s="41">
        <v>0</v>
      </c>
    </row>
    <row r="27" spans="1:9" ht="12.75">
      <c r="A27" s="38" t="s">
        <v>17</v>
      </c>
      <c r="B27" s="96" t="s">
        <v>18</v>
      </c>
      <c r="C27" s="97"/>
      <c r="D27" s="38" t="s">
        <v>14</v>
      </c>
      <c r="E27" s="43">
        <v>0</v>
      </c>
      <c r="F27" s="41">
        <v>0</v>
      </c>
      <c r="G27" s="41">
        <v>0</v>
      </c>
      <c r="H27" s="41">
        <v>0</v>
      </c>
      <c r="I27" s="41">
        <v>0</v>
      </c>
    </row>
    <row r="28" spans="1:9" ht="12.75">
      <c r="A28" s="36">
        <v>3</v>
      </c>
      <c r="B28" s="100" t="s">
        <v>45</v>
      </c>
      <c r="C28" s="37" t="s">
        <v>15</v>
      </c>
      <c r="D28" s="38" t="s">
        <v>14</v>
      </c>
      <c r="E28" s="101">
        <f>E19-E23</f>
        <v>6332081</v>
      </c>
      <c r="F28" s="102"/>
      <c r="G28" s="102"/>
      <c r="H28" s="102"/>
      <c r="I28" s="103"/>
    </row>
    <row r="29" spans="1:9" ht="12.75">
      <c r="A29" s="36">
        <v>4</v>
      </c>
      <c r="B29" s="100"/>
      <c r="C29" s="37" t="s">
        <v>12</v>
      </c>
      <c r="D29" s="38" t="s">
        <v>13</v>
      </c>
      <c r="E29" s="104">
        <f>E28/E19*100</f>
        <v>14.263624679007789</v>
      </c>
      <c r="F29" s="105"/>
      <c r="G29" s="105"/>
      <c r="H29" s="105"/>
      <c r="I29" s="106"/>
    </row>
    <row r="30" spans="1:9" ht="12.75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5.75">
      <c r="A31" s="73" t="s">
        <v>41</v>
      </c>
      <c r="B31" s="73"/>
      <c r="C31" s="73"/>
      <c r="D31" s="73" t="s">
        <v>32</v>
      </c>
      <c r="E31" s="73"/>
      <c r="F31" s="73"/>
      <c r="G31" s="73" t="s">
        <v>33</v>
      </c>
      <c r="H31" s="73"/>
      <c r="I31" s="73"/>
    </row>
    <row r="32" spans="1:9" ht="15.75">
      <c r="A32" s="47"/>
      <c r="B32" s="48"/>
      <c r="C32" s="49"/>
      <c r="D32" s="73"/>
      <c r="E32" s="73"/>
      <c r="F32" s="73"/>
      <c r="G32" s="47"/>
      <c r="H32" s="50"/>
      <c r="I32" s="50"/>
    </row>
    <row r="33" spans="1:9" ht="15.75">
      <c r="A33" s="47"/>
      <c r="B33" s="49"/>
      <c r="C33" s="49"/>
      <c r="D33" s="47"/>
      <c r="E33" s="49"/>
      <c r="F33" s="50"/>
      <c r="G33" s="47"/>
      <c r="H33" s="50"/>
      <c r="I33" s="50"/>
    </row>
    <row r="34" spans="1:9" ht="15.75">
      <c r="A34" s="51" t="s">
        <v>28</v>
      </c>
      <c r="B34" s="51"/>
      <c r="C34" s="51"/>
      <c r="D34" s="73" t="s">
        <v>51</v>
      </c>
      <c r="E34" s="73"/>
      <c r="F34" s="73"/>
      <c r="G34" s="51" t="s">
        <v>27</v>
      </c>
      <c r="H34" s="51"/>
      <c r="I34" s="51"/>
    </row>
    <row r="35" spans="1:9" ht="15.75">
      <c r="A35" s="74" t="s">
        <v>25</v>
      </c>
      <c r="B35" s="74"/>
      <c r="C35" s="74"/>
      <c r="D35" s="74" t="s">
        <v>25</v>
      </c>
      <c r="E35" s="74"/>
      <c r="F35" s="74"/>
      <c r="G35" s="74" t="s">
        <v>25</v>
      </c>
      <c r="H35" s="74"/>
      <c r="I35" s="74"/>
    </row>
    <row r="36" spans="1:9" ht="12.75">
      <c r="A36" s="92"/>
      <c r="B36" s="92"/>
      <c r="C36" s="92"/>
      <c r="D36" s="31"/>
      <c r="E36" s="31"/>
      <c r="F36" s="31"/>
      <c r="G36" s="94"/>
      <c r="H36" s="94"/>
      <c r="I36" s="94"/>
    </row>
    <row r="37" spans="1:9" ht="12.75">
      <c r="A37" s="92"/>
      <c r="B37" s="92"/>
      <c r="C37" s="92"/>
      <c r="D37" s="31"/>
      <c r="E37" s="31"/>
      <c r="F37" s="31"/>
      <c r="G37" s="94"/>
      <c r="H37" s="94"/>
      <c r="I37" s="94"/>
    </row>
    <row r="42" spans="1:9" ht="15.75">
      <c r="A42" s="26"/>
      <c r="B42" s="27"/>
      <c r="C42" s="27"/>
      <c r="D42" s="28"/>
      <c r="E42" s="28"/>
      <c r="F42" s="1"/>
      <c r="G42" s="53"/>
      <c r="H42" s="112" t="s">
        <v>23</v>
      </c>
      <c r="I42" s="112"/>
    </row>
    <row r="43" spans="1:9" ht="12.75">
      <c r="A43" s="27"/>
      <c r="B43" s="27"/>
      <c r="C43" s="27"/>
      <c r="D43" s="28"/>
      <c r="E43" s="28"/>
      <c r="F43" s="1"/>
      <c r="G43" s="31"/>
      <c r="H43" s="30"/>
      <c r="I43" s="30" t="s">
        <v>21</v>
      </c>
    </row>
    <row r="44" spans="1:9" ht="15">
      <c r="A44" s="113"/>
      <c r="B44" s="113"/>
      <c r="C44" s="27"/>
      <c r="D44" s="32"/>
      <c r="E44" s="32"/>
      <c r="F44" s="32"/>
      <c r="G44" s="31"/>
      <c r="H44" s="30"/>
      <c r="I44" s="30" t="s">
        <v>22</v>
      </c>
    </row>
    <row r="45" spans="1:9" ht="12.75">
      <c r="A45" s="27"/>
      <c r="B45" s="27"/>
      <c r="C45" s="27"/>
      <c r="D45" s="28"/>
      <c r="E45" s="28"/>
      <c r="F45" s="1"/>
      <c r="G45" s="1"/>
      <c r="H45" s="30"/>
      <c r="I45" s="30" t="s">
        <v>29</v>
      </c>
    </row>
    <row r="46" spans="1:9" ht="15">
      <c r="A46" s="113"/>
      <c r="B46" s="113"/>
      <c r="C46" s="27"/>
      <c r="D46" s="32"/>
      <c r="E46" s="32"/>
      <c r="F46" s="32"/>
      <c r="G46" s="32"/>
      <c r="H46" s="1"/>
      <c r="I46" s="1"/>
    </row>
    <row r="47" spans="1:9" ht="15">
      <c r="A47" s="113" t="s">
        <v>0</v>
      </c>
      <c r="B47" s="113"/>
      <c r="C47" s="113"/>
      <c r="D47" s="113"/>
      <c r="E47" s="113"/>
      <c r="F47" s="113"/>
      <c r="G47" s="113"/>
      <c r="H47" s="113"/>
      <c r="I47" s="113"/>
    </row>
    <row r="48" spans="1:9" ht="15">
      <c r="A48" s="113" t="s">
        <v>57</v>
      </c>
      <c r="B48" s="113"/>
      <c r="C48" s="113"/>
      <c r="D48" s="113"/>
      <c r="E48" s="113"/>
      <c r="F48" s="113"/>
      <c r="G48" s="113"/>
      <c r="H48" s="113"/>
      <c r="I48" s="113"/>
    </row>
    <row r="49" spans="1:9" ht="15">
      <c r="A49" s="113" t="s">
        <v>61</v>
      </c>
      <c r="B49" s="133"/>
      <c r="C49" s="133"/>
      <c r="D49" s="133"/>
      <c r="E49" s="133"/>
      <c r="F49" s="133"/>
      <c r="G49" s="133"/>
      <c r="H49" s="133"/>
      <c r="I49" s="133"/>
    </row>
    <row r="50" spans="1:9" ht="12.7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2.75">
      <c r="A51" s="31"/>
      <c r="B51" s="31"/>
      <c r="C51" s="31"/>
      <c r="D51" s="31"/>
      <c r="E51" s="31"/>
      <c r="F51" s="31"/>
      <c r="G51" s="31"/>
      <c r="H51" s="31"/>
      <c r="I51" s="31"/>
    </row>
    <row r="52" spans="1:9" ht="12.75">
      <c r="A52" s="56" t="s">
        <v>1</v>
      </c>
      <c r="B52" s="131" t="s">
        <v>2</v>
      </c>
      <c r="C52" s="132"/>
      <c r="D52" s="56"/>
      <c r="E52" s="57" t="s">
        <v>3</v>
      </c>
      <c r="F52" s="57" t="s">
        <v>4</v>
      </c>
      <c r="G52" s="57" t="s">
        <v>5</v>
      </c>
      <c r="H52" s="57" t="s">
        <v>6</v>
      </c>
      <c r="I52" s="57" t="s">
        <v>7</v>
      </c>
    </row>
    <row r="53" spans="1:9" ht="12.75">
      <c r="A53" s="57">
        <v>1</v>
      </c>
      <c r="B53" s="130" t="s">
        <v>62</v>
      </c>
      <c r="C53" s="130"/>
      <c r="D53" s="59" t="s">
        <v>14</v>
      </c>
      <c r="E53" s="60">
        <f>H53+F53</f>
        <v>44071947</v>
      </c>
      <c r="F53" s="61">
        <v>44020465</v>
      </c>
      <c r="G53" s="61"/>
      <c r="H53" s="61">
        <f>H54</f>
        <v>51482</v>
      </c>
      <c r="I53" s="61"/>
    </row>
    <row r="54" spans="1:9" ht="12.75">
      <c r="A54" s="62" t="s">
        <v>8</v>
      </c>
      <c r="B54" s="125" t="s">
        <v>63</v>
      </c>
      <c r="C54" s="125"/>
      <c r="D54" s="59" t="s">
        <v>14</v>
      </c>
      <c r="E54" s="60">
        <f>E53</f>
        <v>44071947</v>
      </c>
      <c r="F54" s="61">
        <f>F53</f>
        <v>44020465</v>
      </c>
      <c r="G54" s="61"/>
      <c r="H54" s="61">
        <v>51482</v>
      </c>
      <c r="I54" s="61"/>
    </row>
    <row r="55" spans="1:9" ht="12.75">
      <c r="A55" s="59" t="s">
        <v>9</v>
      </c>
      <c r="B55" s="125" t="s">
        <v>64</v>
      </c>
      <c r="C55" s="125"/>
      <c r="D55" s="59" t="s">
        <v>14</v>
      </c>
      <c r="E55" s="60"/>
      <c r="F55" s="61"/>
      <c r="G55" s="61"/>
      <c r="H55" s="61"/>
      <c r="I55" s="61"/>
    </row>
    <row r="56" spans="1:9" ht="12.75">
      <c r="A56" s="59" t="s">
        <v>16</v>
      </c>
      <c r="B56" s="126" t="s">
        <v>65</v>
      </c>
      <c r="C56" s="127"/>
      <c r="D56" s="59" t="s">
        <v>14</v>
      </c>
      <c r="E56" s="60"/>
      <c r="F56" s="61"/>
      <c r="G56" s="61"/>
      <c r="H56" s="61"/>
      <c r="I56" s="61"/>
    </row>
    <row r="57" spans="1:9" ht="12.75">
      <c r="A57" s="57">
        <v>2</v>
      </c>
      <c r="B57" s="130" t="s">
        <v>66</v>
      </c>
      <c r="C57" s="130"/>
      <c r="D57" s="59" t="s">
        <v>14</v>
      </c>
      <c r="E57" s="63">
        <f>I57+H57+F57</f>
        <v>37874504</v>
      </c>
      <c r="F57" s="60">
        <f>F58</f>
        <v>21617</v>
      </c>
      <c r="G57" s="61"/>
      <c r="H57" s="60">
        <f>H58+H61</f>
        <v>4837274</v>
      </c>
      <c r="I57" s="60">
        <f>I58</f>
        <v>33015613</v>
      </c>
    </row>
    <row r="58" spans="1:9" ht="12.75">
      <c r="A58" s="59" t="s">
        <v>10</v>
      </c>
      <c r="B58" s="125" t="s">
        <v>47</v>
      </c>
      <c r="C58" s="125"/>
      <c r="D58" s="59" t="s">
        <v>14</v>
      </c>
      <c r="E58" s="63">
        <f>I58+H58+F58</f>
        <v>37533224</v>
      </c>
      <c r="F58" s="61">
        <f>F59</f>
        <v>21617</v>
      </c>
      <c r="G58" s="61"/>
      <c r="H58" s="64">
        <v>4495994</v>
      </c>
      <c r="I58" s="65">
        <f>I60+13831130</f>
        <v>33015613</v>
      </c>
    </row>
    <row r="59" spans="1:9" ht="12.75">
      <c r="A59" s="59" t="s">
        <v>20</v>
      </c>
      <c r="B59" s="126" t="s">
        <v>67</v>
      </c>
      <c r="C59" s="127"/>
      <c r="D59" s="59" t="s">
        <v>14</v>
      </c>
      <c r="E59" s="60">
        <f>F59</f>
        <v>21617</v>
      </c>
      <c r="F59" s="61">
        <v>21617</v>
      </c>
      <c r="G59" s="61"/>
      <c r="H59" s="66"/>
      <c r="I59" s="61"/>
    </row>
    <row r="60" spans="1:9" ht="12.75">
      <c r="A60" s="59" t="s">
        <v>55</v>
      </c>
      <c r="B60" s="128" t="s">
        <v>56</v>
      </c>
      <c r="C60" s="129"/>
      <c r="D60" s="59"/>
      <c r="E60" s="60">
        <f>I60</f>
        <v>19184483</v>
      </c>
      <c r="F60" s="61"/>
      <c r="G60" s="61"/>
      <c r="H60" s="61"/>
      <c r="I60" s="61">
        <v>19184483</v>
      </c>
    </row>
    <row r="61" spans="1:9" ht="12.75">
      <c r="A61" s="59" t="s">
        <v>11</v>
      </c>
      <c r="B61" s="126" t="s">
        <v>19</v>
      </c>
      <c r="C61" s="127"/>
      <c r="D61" s="59" t="s">
        <v>14</v>
      </c>
      <c r="E61" s="60">
        <f>H61</f>
        <v>341280</v>
      </c>
      <c r="F61" s="61"/>
      <c r="G61" s="61"/>
      <c r="H61" s="61">
        <v>341280</v>
      </c>
      <c r="I61" s="61"/>
    </row>
    <row r="62" spans="1:9" ht="12.75">
      <c r="A62" s="59" t="s">
        <v>17</v>
      </c>
      <c r="B62" s="126" t="s">
        <v>18</v>
      </c>
      <c r="C62" s="127"/>
      <c r="D62" s="59" t="s">
        <v>14</v>
      </c>
      <c r="E62" s="63"/>
      <c r="F62" s="61"/>
      <c r="G62" s="61"/>
      <c r="H62" s="61"/>
      <c r="I62" s="61"/>
    </row>
    <row r="63" spans="1:9" ht="12.75">
      <c r="A63" s="57">
        <v>3</v>
      </c>
      <c r="B63" s="130" t="s">
        <v>68</v>
      </c>
      <c r="C63" s="58" t="s">
        <v>15</v>
      </c>
      <c r="D63" s="59" t="s">
        <v>14</v>
      </c>
      <c r="E63" s="118">
        <f>E53-E57</f>
        <v>6197443</v>
      </c>
      <c r="F63" s="119"/>
      <c r="G63" s="119"/>
      <c r="H63" s="119"/>
      <c r="I63" s="120"/>
    </row>
    <row r="64" spans="1:9" ht="12.75">
      <c r="A64" s="57">
        <v>4</v>
      </c>
      <c r="B64" s="130"/>
      <c r="C64" s="58" t="s">
        <v>12</v>
      </c>
      <c r="D64" s="59" t="s">
        <v>13</v>
      </c>
      <c r="E64" s="121">
        <f>E63/E53*100</f>
        <v>14.062103950161312</v>
      </c>
      <c r="F64" s="122"/>
      <c r="G64" s="122"/>
      <c r="H64" s="122"/>
      <c r="I64" s="123"/>
    </row>
    <row r="65" spans="1:9" ht="12.75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5.75">
      <c r="A66" s="124" t="s">
        <v>41</v>
      </c>
      <c r="B66" s="124"/>
      <c r="C66" s="124"/>
      <c r="D66" s="73" t="s">
        <v>32</v>
      </c>
      <c r="E66" s="73"/>
      <c r="F66" s="73"/>
      <c r="G66" s="124" t="s">
        <v>59</v>
      </c>
      <c r="H66" s="124"/>
      <c r="I66" s="124"/>
    </row>
    <row r="67" spans="1:9" ht="15.75">
      <c r="A67" s="47"/>
      <c r="B67" s="48"/>
      <c r="C67" s="49"/>
      <c r="D67" s="73"/>
      <c r="E67" s="73"/>
      <c r="F67" s="73"/>
      <c r="G67" s="47"/>
      <c r="H67" s="50"/>
      <c r="I67" s="50"/>
    </row>
    <row r="68" spans="1:9" ht="15.75">
      <c r="A68" s="47"/>
      <c r="B68" s="49"/>
      <c r="C68" s="49"/>
      <c r="D68" s="47"/>
      <c r="E68" s="49"/>
      <c r="F68" s="50"/>
      <c r="G68" s="47"/>
      <c r="H68" s="50"/>
      <c r="I68" s="50"/>
    </row>
    <row r="69" spans="1:9" ht="15.75">
      <c r="A69" s="51" t="s">
        <v>28</v>
      </c>
      <c r="B69" s="51"/>
      <c r="C69" s="51"/>
      <c r="D69" s="73" t="s">
        <v>51</v>
      </c>
      <c r="E69" s="73"/>
      <c r="F69" s="73"/>
      <c r="G69" s="51" t="s">
        <v>27</v>
      </c>
      <c r="H69" s="51"/>
      <c r="I69" s="51"/>
    </row>
    <row r="70" spans="1:9" ht="15.75">
      <c r="A70" s="74" t="s">
        <v>25</v>
      </c>
      <c r="B70" s="74"/>
      <c r="C70" s="74"/>
      <c r="D70" s="74" t="s">
        <v>25</v>
      </c>
      <c r="E70" s="74"/>
      <c r="F70" s="74"/>
      <c r="G70" s="74" t="s">
        <v>25</v>
      </c>
      <c r="H70" s="74"/>
      <c r="I70" s="74"/>
    </row>
  </sheetData>
  <sheetProtection/>
  <mergeCells count="59">
    <mergeCell ref="G35:I35"/>
    <mergeCell ref="A36:C36"/>
    <mergeCell ref="G36:I36"/>
    <mergeCell ref="A37:C37"/>
    <mergeCell ref="G37:I37"/>
    <mergeCell ref="D32:F32"/>
    <mergeCell ref="D34:F34"/>
    <mergeCell ref="A35:C35"/>
    <mergeCell ref="D35:F35"/>
    <mergeCell ref="B28:B29"/>
    <mergeCell ref="E28:I28"/>
    <mergeCell ref="E29:I29"/>
    <mergeCell ref="A31:C31"/>
    <mergeCell ref="D31:F31"/>
    <mergeCell ref="G31:I31"/>
    <mergeCell ref="B24:C24"/>
    <mergeCell ref="B25:C25"/>
    <mergeCell ref="B26:C26"/>
    <mergeCell ref="B27:C27"/>
    <mergeCell ref="B20:C20"/>
    <mergeCell ref="B21:C21"/>
    <mergeCell ref="B22:C22"/>
    <mergeCell ref="B23:C23"/>
    <mergeCell ref="A14:I14"/>
    <mergeCell ref="A15:I15"/>
    <mergeCell ref="B18:C18"/>
    <mergeCell ref="B19:C19"/>
    <mergeCell ref="H1:I1"/>
    <mergeCell ref="A3:B3"/>
    <mergeCell ref="A5:B5"/>
    <mergeCell ref="A13:I13"/>
    <mergeCell ref="H42:I42"/>
    <mergeCell ref="A44:B44"/>
    <mergeCell ref="A46:B46"/>
    <mergeCell ref="A47:I47"/>
    <mergeCell ref="A48:I48"/>
    <mergeCell ref="A49:I49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B64"/>
    <mergeCell ref="D69:F69"/>
    <mergeCell ref="A70:C70"/>
    <mergeCell ref="D70:F70"/>
    <mergeCell ref="G70:I70"/>
    <mergeCell ref="E63:I63"/>
    <mergeCell ref="E64:I64"/>
    <mergeCell ref="A66:C66"/>
    <mergeCell ref="D66:F66"/>
    <mergeCell ref="G66:I66"/>
    <mergeCell ref="D67:F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User34535</cp:lastModifiedBy>
  <cp:lastPrinted>2012-03-29T09:28:08Z</cp:lastPrinted>
  <dcterms:created xsi:type="dcterms:W3CDTF">2008-02-19T12:06:30Z</dcterms:created>
  <dcterms:modified xsi:type="dcterms:W3CDTF">2012-03-30T10:17:57Z</dcterms:modified>
  <cp:category/>
  <cp:version/>
  <cp:contentType/>
  <cp:contentStatus/>
</cp:coreProperties>
</file>