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180" windowHeight="880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<sst xmlns="http://schemas.openxmlformats.org/spreadsheetml/2006/main" count="636" uniqueCount="76">
  <si>
    <t>Баланс</t>
  </si>
  <si>
    <t>№№   пп</t>
  </si>
  <si>
    <t>Показатели</t>
  </si>
  <si>
    <t>ВСЕГО</t>
  </si>
  <si>
    <t>ВН</t>
  </si>
  <si>
    <t>СН1</t>
  </si>
  <si>
    <t>СН2</t>
  </si>
  <si>
    <t>НН</t>
  </si>
  <si>
    <t>1.1.</t>
  </si>
  <si>
    <t>1.2.</t>
  </si>
  <si>
    <t>2.1.</t>
  </si>
  <si>
    <t>2.2.</t>
  </si>
  <si>
    <t>(п.3/п.1)*100</t>
  </si>
  <si>
    <t>%</t>
  </si>
  <si>
    <t>кВт*ч</t>
  </si>
  <si>
    <t>(п.1 - п.2)</t>
  </si>
  <si>
    <t>1.3.</t>
  </si>
  <si>
    <t>2.3.</t>
  </si>
  <si>
    <t>Транзит в сети ОАО "МОЭСК" 
(ф-л _______________ ЭС)</t>
  </si>
  <si>
    <t>Потребителям иных сбытовых компаний</t>
  </si>
  <si>
    <t>2.1.1.</t>
  </si>
  <si>
    <t xml:space="preserve">к договору оказания услуг по передаче </t>
  </si>
  <si>
    <t>электрической энергии и мощности</t>
  </si>
  <si>
    <t>Приложение № 7</t>
  </si>
  <si>
    <t>ЗАО «Королёвская электросеть СК»</t>
  </si>
  <si>
    <t>мп</t>
  </si>
  <si>
    <t>_____________/Л.В. Мазо</t>
  </si>
  <si>
    <t>______________/Н.А. Байбакова</t>
  </si>
  <si>
    <t>_____________/Н.Л. Козлова</t>
  </si>
  <si>
    <t>от 01.01.2010 г. № КОРЭС/10</t>
  </si>
  <si>
    <t>за январь 2010 г.</t>
  </si>
  <si>
    <t>Потребителям ЗАО «Королёвская электросеть СК»</t>
  </si>
  <si>
    <t>В т.ч. на производственные и хоз. нужды</t>
  </si>
  <si>
    <t>ОАО "МОЭСК"</t>
  </si>
  <si>
    <t>ЗАО «Королевская электросеть»</t>
  </si>
  <si>
    <t>электрической энергии в сети ЗАО «Королевская электросеть»</t>
  </si>
  <si>
    <t>Отпущено в сеть ЗАО «Королевская электросеть» (п.1.1+ п.1.2+1.3)</t>
  </si>
  <si>
    <t>Отпущено в сеть ЗАО «Королевская электросеть» из сети ОАО "МОЭСК"</t>
  </si>
  <si>
    <t>Отпущено в сеть ЗАО «Королевская электросеть» от электростанций</t>
  </si>
  <si>
    <t>Отпущено в сеть ЗАО «Королевская электросеть» из сетей смежной сетевой организации</t>
  </si>
  <si>
    <t>Полезный отпуск из сети
ЗАО «Королевская электросеть» 
(п.2.1 + п.2.2+п.2.3)</t>
  </si>
  <si>
    <t>Фактические потери в сетях ЗАО «Королевская электросеть»</t>
  </si>
  <si>
    <t>ОАО «Королёвская электросеть СК»</t>
  </si>
  <si>
    <t>за февраль 2010 г.</t>
  </si>
  <si>
    <t>за март 2010 г.</t>
  </si>
  <si>
    <t>электрической энергии в сети ЗАО «Королевская электросеть »</t>
  </si>
  <si>
    <t>за   июнь  2010 г.</t>
  </si>
  <si>
    <t>Отпущено в сеть ЗАО «Королевская электросеть СК» от электростанций</t>
  </si>
  <si>
    <t>Полезный отпуск из сети
ЗАО «Королевская электросеть » (п.2.1 + п.2.2+п.2.3)</t>
  </si>
  <si>
    <t>В т.ч. на производственные и хоз. нужды 
ЗАО «Королевская электросеть »</t>
  </si>
  <si>
    <t>Фактические потери в сетях ЗАО "Королевская электросеть "</t>
  </si>
  <si>
    <t>за апрель 2010 г.</t>
  </si>
  <si>
    <t>Потребителям ЗАО «Королевская электросеть СК»</t>
  </si>
  <si>
    <t>за май 2010 г.</t>
  </si>
  <si>
    <t>за   июль  2010 г.</t>
  </si>
  <si>
    <t>Отпущено в сеть ЗАО «Королевская электросеть » от электростанций</t>
  </si>
  <si>
    <t>Потребителям ОАО «Королёвская электросеть СК»</t>
  </si>
  <si>
    <t>_____________/М.А. Кручинин</t>
  </si>
  <si>
    <t>за   август  2010 г.</t>
  </si>
  <si>
    <t>Отпущено в сеть ЗАО «Королевская электросеть » (п.1.1+ п.1.2+1.3)</t>
  </si>
  <si>
    <t>Отпущено в сеть ЗАО «Королевская электросеть » из сети ОАО "МОЭСК"</t>
  </si>
  <si>
    <t>Отпущено в сеть ЗАО «Королевская электросеть » из сетей смежной сетевой организации</t>
  </si>
  <si>
    <t>_________/М.А. Кручинин</t>
  </si>
  <si>
    <t>за   сентябрь 2010 г.</t>
  </si>
  <si>
    <t>Отпущено в сеть ОАО «Королевская электросеть СК» от электростанций</t>
  </si>
  <si>
    <t>электрической энергии в сети ЗАО «Королёвская электросеть»</t>
  </si>
  <si>
    <t>за октябрь 2010 г.</t>
  </si>
  <si>
    <t>Отпущено в сеть ЗАО «Королёвская электросеть» (п.1.1+ п.1.2+1.3)</t>
  </si>
  <si>
    <t>Отпущено в сеть ЗАО «Королёвская электросеть» из сети ОАО "МОЭСК"</t>
  </si>
  <si>
    <t>Отпущено в сеть ЗАО «Королёвская электросеть» от электростанций</t>
  </si>
  <si>
    <t>Отпущено в сеть ЗАО «Королёвская электросеть» из сетей смежной сетевой организации</t>
  </si>
  <si>
    <t>Полезный отпуск из сети
ЗАО «Королёвская электросеть» 
(п.2.1 + п.2.2+п.2.3)</t>
  </si>
  <si>
    <t>Фактические потери в сетях ЗАО «Королёвская электросеть»</t>
  </si>
  <si>
    <t>ЗАО «Королёвская электросеть»</t>
  </si>
  <si>
    <t>за   ноябрь 2010 г.</t>
  </si>
  <si>
    <t>за   декабрь 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</si>
</sst>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3" fontId="0" fillId="0" borderId="10" xfId="0" applyNumberFormat="1" applyFont="1" applyBorder="1" applyAlignment="1">
      <alignment vertical="center"/>
    </xf>
    <xf numFmtId="3" fontId="0" fillId="24" borderId="10" xfId="0" applyNumberForma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3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10" xfId="0" applyNumberFormat="1" applyBorder="1" applyAlignment="1">
      <alignment vertical="center"/>
    </xf>
    <xf numFmtId="3" fontId="7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1" sqref="B1:C1"/>
    </sheetView>
  </sheetViews>
  <sheetFormatPr defaultColWidth="9.00390625" defaultRowHeight="12.75"/>
  <cols>
    <col min="2" max="2" width="66.00390625" style="120" customWidth="1"/>
    <col min="3" max="3" width="13.625" style="0" customWidth="1"/>
    <col min="5" max="5" width="11.875" style="0" bestFit="1" customWidth="1"/>
    <col min="6" max="6" width="10.125" style="0" bestFit="1" customWidth="1"/>
    <col min="9" max="9" width="18.625" style="0" customWidth="1"/>
  </cols>
  <sheetData>
    <row r="1" spans="6:9" ht="12.75">
      <c r="F1" s="10"/>
      <c r="G1" s="10"/>
      <c r="H1" s="44" t="s">
        <v>23</v>
      </c>
      <c r="I1" s="44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 t="s">
        <v>35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0" t="s">
        <v>30</v>
      </c>
      <c r="B9" s="41"/>
      <c r="C9" s="41"/>
      <c r="D9" s="41"/>
      <c r="E9" s="41"/>
      <c r="F9" s="41"/>
      <c r="G9" s="41"/>
      <c r="H9" s="41"/>
      <c r="I9" s="41"/>
    </row>
    <row r="12" spans="1:9" ht="12.75">
      <c r="A12" s="9" t="s">
        <v>1</v>
      </c>
      <c r="B12" s="42" t="s">
        <v>2</v>
      </c>
      <c r="C12" s="43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37" t="s">
        <v>36</v>
      </c>
      <c r="C13" s="37"/>
      <c r="D13" s="2" t="s">
        <v>14</v>
      </c>
      <c r="E13" s="3">
        <f aca="true" t="shared" si="0" ref="E13:E21">SUM(F13:I13)</f>
        <v>63718996</v>
      </c>
      <c r="F13" s="19">
        <f>SUM(F14:F16)</f>
        <v>63623190</v>
      </c>
      <c r="G13" s="17">
        <f>SUM(G14:G16)</f>
        <v>0</v>
      </c>
      <c r="H13" s="19">
        <f>SUM(H14:H16)</f>
        <v>95806</v>
      </c>
      <c r="I13" s="17">
        <f>SUM(I14:I16)</f>
        <v>0</v>
      </c>
    </row>
    <row r="14" spans="1:9" ht="12.75">
      <c r="A14" s="8" t="s">
        <v>8</v>
      </c>
      <c r="B14" s="45" t="s">
        <v>37</v>
      </c>
      <c r="C14" s="45"/>
      <c r="D14" s="2" t="s">
        <v>14</v>
      </c>
      <c r="E14" s="18">
        <f t="shared" si="0"/>
        <v>63718996</v>
      </c>
      <c r="F14" s="4">
        <v>63623190</v>
      </c>
      <c r="G14" s="4">
        <v>0</v>
      </c>
      <c r="H14" s="4">
        <v>95806</v>
      </c>
      <c r="I14" s="4">
        <v>0</v>
      </c>
    </row>
    <row r="15" spans="1:9" ht="12.75">
      <c r="A15" s="2" t="s">
        <v>9</v>
      </c>
      <c r="B15" s="45" t="s">
        <v>38</v>
      </c>
      <c r="C15" s="45"/>
      <c r="D15" s="2" t="s">
        <v>14</v>
      </c>
      <c r="E15" s="18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38" t="s">
        <v>39</v>
      </c>
      <c r="C16" s="39"/>
      <c r="D16" s="2" t="s">
        <v>14</v>
      </c>
      <c r="E16" s="18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37" t="s">
        <v>40</v>
      </c>
      <c r="C17" s="37"/>
      <c r="D17" s="2" t="s">
        <v>14</v>
      </c>
      <c r="E17" s="3">
        <f t="shared" si="0"/>
        <v>51258750</v>
      </c>
      <c r="F17" s="19">
        <f>SUM(F21,F20,F18)</f>
        <v>38326</v>
      </c>
      <c r="G17" s="17">
        <f>SUM(G21,G20,G18)</f>
        <v>0</v>
      </c>
      <c r="H17" s="19">
        <f>SUM(H21,H20,H18)</f>
        <v>5679742</v>
      </c>
      <c r="I17" s="19">
        <f>SUM(I21,I20,I18)</f>
        <v>45540682</v>
      </c>
    </row>
    <row r="18" spans="1:9" ht="12.75">
      <c r="A18" s="2" t="s">
        <v>10</v>
      </c>
      <c r="B18" s="45" t="s">
        <v>31</v>
      </c>
      <c r="C18" s="45"/>
      <c r="D18" s="2" t="s">
        <v>14</v>
      </c>
      <c r="E18" s="26">
        <f t="shared" si="0"/>
        <v>50823990</v>
      </c>
      <c r="F18" s="27">
        <v>38326</v>
      </c>
      <c r="G18" s="27">
        <v>0</v>
      </c>
      <c r="H18" s="27">
        <v>5244982</v>
      </c>
      <c r="I18" s="27">
        <v>45540682</v>
      </c>
    </row>
    <row r="19" spans="1:9" ht="12.75">
      <c r="A19" s="2" t="s">
        <v>20</v>
      </c>
      <c r="B19" s="38" t="s">
        <v>32</v>
      </c>
      <c r="C19" s="39"/>
      <c r="D19" s="2" t="s">
        <v>14</v>
      </c>
      <c r="E19" s="26">
        <f t="shared" si="0"/>
        <v>38326</v>
      </c>
      <c r="F19" s="27">
        <v>38326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45" t="s">
        <v>19</v>
      </c>
      <c r="C20" s="45"/>
      <c r="D20" s="2" t="s">
        <v>14</v>
      </c>
      <c r="E20" s="18">
        <f t="shared" si="0"/>
        <v>434760</v>
      </c>
      <c r="F20" s="4">
        <v>0</v>
      </c>
      <c r="G20" s="4">
        <v>0</v>
      </c>
      <c r="H20" s="4">
        <v>434760</v>
      </c>
      <c r="I20" s="4">
        <v>0</v>
      </c>
    </row>
    <row r="21" spans="1:9" ht="12.75">
      <c r="A21" s="2" t="s">
        <v>17</v>
      </c>
      <c r="B21" s="38" t="s">
        <v>18</v>
      </c>
      <c r="C21" s="39"/>
      <c r="D21" s="2" t="s">
        <v>14</v>
      </c>
      <c r="E21" s="18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8.75" customHeight="1">
      <c r="A22" s="6">
        <v>3</v>
      </c>
      <c r="B22" s="37" t="s">
        <v>41</v>
      </c>
      <c r="C22" s="7" t="s">
        <v>15</v>
      </c>
      <c r="D22" s="2" t="s">
        <v>14</v>
      </c>
      <c r="E22" s="33">
        <f>E13-E17</f>
        <v>12460246</v>
      </c>
      <c r="F22" s="34"/>
      <c r="G22" s="34"/>
      <c r="H22" s="34"/>
      <c r="I22" s="35"/>
    </row>
    <row r="23" spans="1:9" ht="26.25" customHeight="1">
      <c r="A23" s="6">
        <v>4</v>
      </c>
      <c r="B23" s="37"/>
      <c r="C23" s="7" t="s">
        <v>12</v>
      </c>
      <c r="D23" s="2" t="s">
        <v>13</v>
      </c>
      <c r="E23" s="30">
        <f>E22/E13*100</f>
        <v>19.554994243788776</v>
      </c>
      <c r="F23" s="31"/>
      <c r="G23" s="31"/>
      <c r="H23" s="31"/>
      <c r="I23" s="32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36" t="s">
        <v>24</v>
      </c>
      <c r="B27" s="36"/>
      <c r="C27" s="36"/>
      <c r="D27" s="36" t="s">
        <v>33</v>
      </c>
      <c r="E27" s="36"/>
      <c r="F27" s="36"/>
      <c r="G27" s="36" t="s">
        <v>34</v>
      </c>
      <c r="H27" s="36"/>
      <c r="I27" s="36"/>
    </row>
    <row r="28" spans="1:9" ht="15.75">
      <c r="A28" s="20"/>
      <c r="B28" s="121"/>
      <c r="C28" s="22"/>
      <c r="D28" s="36"/>
      <c r="E28" s="36"/>
      <c r="F28" s="36"/>
      <c r="G28" s="20"/>
      <c r="H28" s="23"/>
      <c r="I28" s="23"/>
    </row>
    <row r="29" spans="1:9" ht="15.75">
      <c r="A29" s="20"/>
      <c r="B29" s="122"/>
      <c r="C29" s="22"/>
      <c r="D29" s="20"/>
      <c r="E29" s="22"/>
      <c r="F29" s="23"/>
      <c r="G29" s="20"/>
      <c r="H29" s="23"/>
      <c r="I29" s="23"/>
    </row>
    <row r="30" spans="1:9" ht="15.75">
      <c r="A30" s="36" t="s">
        <v>28</v>
      </c>
      <c r="B30" s="36"/>
      <c r="C30" s="36"/>
      <c r="D30" s="36" t="s">
        <v>26</v>
      </c>
      <c r="E30" s="36"/>
      <c r="F30" s="36"/>
      <c r="G30" s="36" t="s">
        <v>27</v>
      </c>
      <c r="H30" s="36"/>
      <c r="I30" s="36"/>
    </row>
    <row r="31" spans="1:9" ht="15.75">
      <c r="A31" s="46" t="s">
        <v>25</v>
      </c>
      <c r="B31" s="46"/>
      <c r="C31" s="46"/>
      <c r="D31" s="46" t="s">
        <v>25</v>
      </c>
      <c r="E31" s="46"/>
      <c r="F31" s="46"/>
      <c r="G31" s="46" t="s">
        <v>25</v>
      </c>
      <c r="H31" s="46"/>
      <c r="I31" s="46"/>
    </row>
    <row r="32" spans="1:9" ht="12.75">
      <c r="A32" s="29"/>
      <c r="B32" s="29"/>
      <c r="C32" s="29"/>
      <c r="G32" s="28"/>
      <c r="H32" s="28"/>
      <c r="I32" s="28"/>
    </row>
    <row r="33" spans="1:9" ht="12.75">
      <c r="A33" s="29"/>
      <c r="B33" s="29"/>
      <c r="C33" s="29"/>
      <c r="G33" s="28"/>
      <c r="H33" s="28"/>
      <c r="I33" s="28"/>
    </row>
  </sheetData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6:C16"/>
    <mergeCell ref="B17:C17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1" sqref="C1:E1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0039062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16.625" style="0" customWidth="1"/>
  </cols>
  <sheetData>
    <row r="1" spans="6:9" ht="12.75">
      <c r="F1" s="10"/>
      <c r="G1" s="10"/>
      <c r="H1" s="44" t="s">
        <v>23</v>
      </c>
      <c r="I1" s="44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 t="s">
        <v>65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0" t="s">
        <v>66</v>
      </c>
      <c r="B9" s="41"/>
      <c r="C9" s="41"/>
      <c r="D9" s="41"/>
      <c r="E9" s="41"/>
      <c r="F9" s="41"/>
      <c r="G9" s="41"/>
      <c r="H9" s="41"/>
      <c r="I9" s="41"/>
    </row>
    <row r="12" spans="1:9" ht="12.75">
      <c r="A12" s="9" t="s">
        <v>1</v>
      </c>
      <c r="B12" s="42" t="s">
        <v>2</v>
      </c>
      <c r="C12" s="43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37" t="s">
        <v>67</v>
      </c>
      <c r="C13" s="37"/>
      <c r="D13" s="2" t="s">
        <v>14</v>
      </c>
      <c r="E13" s="3">
        <f aca="true" t="shared" si="0" ref="E13:E21">SUM(F13:I13)</f>
        <v>53370077</v>
      </c>
      <c r="F13" s="19">
        <f>SUM(F14:F16)</f>
        <v>53294613</v>
      </c>
      <c r="G13" s="17">
        <f>SUM(G14:G16)</f>
        <v>0</v>
      </c>
      <c r="H13" s="19">
        <f>SUM(H14:H16)</f>
        <v>75464</v>
      </c>
      <c r="I13" s="17">
        <f>SUM(I14:I16)</f>
        <v>0</v>
      </c>
    </row>
    <row r="14" spans="1:9" ht="12.75">
      <c r="A14" s="8" t="s">
        <v>8</v>
      </c>
      <c r="B14" s="45" t="s">
        <v>68</v>
      </c>
      <c r="C14" s="45"/>
      <c r="D14" s="2" t="s">
        <v>14</v>
      </c>
      <c r="E14" s="3">
        <f t="shared" si="0"/>
        <v>53370077</v>
      </c>
      <c r="F14" s="118">
        <v>53294613</v>
      </c>
      <c r="G14" s="118">
        <v>0</v>
      </c>
      <c r="H14" s="118">
        <v>75464</v>
      </c>
      <c r="I14" s="4">
        <v>0</v>
      </c>
    </row>
    <row r="15" spans="1:9" ht="12.75">
      <c r="A15" s="2" t="s">
        <v>9</v>
      </c>
      <c r="B15" s="45" t="s">
        <v>69</v>
      </c>
      <c r="C15" s="45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38" t="s">
        <v>70</v>
      </c>
      <c r="C16" s="39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37" t="s">
        <v>71</v>
      </c>
      <c r="C17" s="37"/>
      <c r="D17" s="2" t="s">
        <v>14</v>
      </c>
      <c r="E17" s="3">
        <f t="shared" si="0"/>
        <v>43861189</v>
      </c>
      <c r="F17" s="19">
        <f>SUM(F21,F20,F18)</f>
        <v>7351</v>
      </c>
      <c r="G17" s="17">
        <f>SUM(G21,G20,G18)</f>
        <v>0</v>
      </c>
      <c r="H17" s="19">
        <f>SUM(H21,H20,H18)</f>
        <v>5845943</v>
      </c>
      <c r="I17" s="19">
        <f>SUM(I21,I20,I18)</f>
        <v>38007895</v>
      </c>
    </row>
    <row r="18" spans="1:9" ht="12.75">
      <c r="A18" s="2" t="s">
        <v>10</v>
      </c>
      <c r="B18" s="45" t="s">
        <v>31</v>
      </c>
      <c r="C18" s="45"/>
      <c r="D18" s="2" t="s">
        <v>14</v>
      </c>
      <c r="E18" s="19">
        <f t="shared" si="0"/>
        <v>43440229</v>
      </c>
      <c r="F18" s="27">
        <v>7351</v>
      </c>
      <c r="G18" s="27">
        <v>0</v>
      </c>
      <c r="H18" s="27">
        <v>5424983</v>
      </c>
      <c r="I18" s="27">
        <v>38007895</v>
      </c>
    </row>
    <row r="19" spans="1:9" ht="12.75">
      <c r="A19" s="2" t="s">
        <v>20</v>
      </c>
      <c r="B19" s="38" t="s">
        <v>32</v>
      </c>
      <c r="C19" s="39"/>
      <c r="D19" s="2" t="s">
        <v>14</v>
      </c>
      <c r="E19" s="19">
        <f t="shared" si="0"/>
        <v>7351</v>
      </c>
      <c r="F19" s="27">
        <v>7351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45" t="s">
        <v>19</v>
      </c>
      <c r="C20" s="45"/>
      <c r="D20" s="2" t="s">
        <v>14</v>
      </c>
      <c r="E20" s="19">
        <f t="shared" si="0"/>
        <v>420960</v>
      </c>
      <c r="F20" s="118">
        <v>0</v>
      </c>
      <c r="G20" s="118">
        <v>0</v>
      </c>
      <c r="H20" s="118">
        <v>420960</v>
      </c>
      <c r="I20" s="4">
        <v>0</v>
      </c>
    </row>
    <row r="21" spans="1:9" ht="12.75">
      <c r="A21" s="2" t="s">
        <v>17</v>
      </c>
      <c r="B21" s="38" t="s">
        <v>18</v>
      </c>
      <c r="C21" s="39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25.5">
      <c r="A22" s="6">
        <v>3</v>
      </c>
      <c r="B22" s="37" t="s">
        <v>72</v>
      </c>
      <c r="C22" s="7" t="s">
        <v>15</v>
      </c>
      <c r="D22" s="2" t="s">
        <v>14</v>
      </c>
      <c r="E22" s="33">
        <f>E13-E17</f>
        <v>9508888</v>
      </c>
      <c r="F22" s="34"/>
      <c r="G22" s="34"/>
      <c r="H22" s="34"/>
      <c r="I22" s="35"/>
    </row>
    <row r="23" spans="1:9" ht="25.5">
      <c r="A23" s="6">
        <v>4</v>
      </c>
      <c r="B23" s="37"/>
      <c r="C23" s="7" t="s">
        <v>12</v>
      </c>
      <c r="D23" s="2" t="s">
        <v>13</v>
      </c>
      <c r="E23" s="30">
        <f>E22/E13*100</f>
        <v>17.816890164876472</v>
      </c>
      <c r="F23" s="31"/>
      <c r="G23" s="31"/>
      <c r="H23" s="31"/>
      <c r="I23" s="32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36" t="s">
        <v>42</v>
      </c>
      <c r="B27" s="36"/>
      <c r="C27" s="36"/>
      <c r="D27" s="36" t="s">
        <v>33</v>
      </c>
      <c r="E27" s="36"/>
      <c r="F27" s="36"/>
      <c r="G27" s="36" t="s">
        <v>73</v>
      </c>
      <c r="H27" s="36"/>
      <c r="I27" s="36"/>
    </row>
    <row r="28" spans="1:9" ht="15.75">
      <c r="A28" s="20"/>
      <c r="B28" s="21"/>
      <c r="C28" s="22"/>
      <c r="D28" s="36"/>
      <c r="E28" s="36"/>
      <c r="F28" s="36"/>
      <c r="G28" s="20"/>
      <c r="H28" s="23"/>
      <c r="I28" s="23"/>
    </row>
    <row r="29" spans="1:9" ht="15.75">
      <c r="A29" s="20"/>
      <c r="B29" s="22"/>
      <c r="C29" s="22"/>
      <c r="D29" s="20"/>
      <c r="E29" s="22"/>
      <c r="F29" s="23"/>
      <c r="G29" s="20"/>
      <c r="H29" s="23"/>
      <c r="I29" s="23"/>
    </row>
    <row r="30" spans="1:9" ht="15.75">
      <c r="A30" s="36" t="s">
        <v>28</v>
      </c>
      <c r="B30" s="36"/>
      <c r="C30" s="36"/>
      <c r="D30" s="36" t="s">
        <v>57</v>
      </c>
      <c r="E30" s="36"/>
      <c r="F30" s="36"/>
      <c r="G30" s="36" t="s">
        <v>27</v>
      </c>
      <c r="H30" s="36"/>
      <c r="I30" s="36"/>
    </row>
    <row r="31" spans="1:9" ht="15.75">
      <c r="A31" s="46" t="s">
        <v>25</v>
      </c>
      <c r="B31" s="46"/>
      <c r="C31" s="46"/>
      <c r="D31" s="46" t="s">
        <v>25</v>
      </c>
      <c r="E31" s="46"/>
      <c r="F31" s="46"/>
      <c r="G31" s="46" t="s">
        <v>25</v>
      </c>
      <c r="H31" s="46"/>
      <c r="I31" s="46"/>
    </row>
    <row r="32" spans="1:9" ht="12.75">
      <c r="A32" s="29"/>
      <c r="B32" s="29"/>
      <c r="C32" s="29"/>
      <c r="G32" s="28"/>
      <c r="H32" s="28"/>
      <c r="I32" s="28"/>
    </row>
    <row r="33" spans="1:9" ht="12.75">
      <c r="A33" s="29"/>
      <c r="B33" s="29"/>
      <c r="C33" s="29"/>
      <c r="G33" s="28"/>
      <c r="H33" s="28"/>
      <c r="I33" s="28"/>
    </row>
  </sheetData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6:C16"/>
    <mergeCell ref="B17:C17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4" sqref="A14:I14"/>
    </sheetView>
  </sheetViews>
  <sheetFormatPr defaultColWidth="9.00390625" defaultRowHeight="12.75"/>
  <cols>
    <col min="1" max="1" width="30.875" style="0" bestFit="1" customWidth="1"/>
    <col min="2" max="2" width="21.125" style="0" customWidth="1"/>
    <col min="3" max="3" width="59.125" style="0" customWidth="1"/>
    <col min="4" max="4" width="5.625" style="0" bestFit="1" customWidth="1"/>
    <col min="5" max="6" width="10.125" style="0" bestFit="1" customWidth="1"/>
    <col min="7" max="7" width="7.75390625" style="0" customWidth="1"/>
    <col min="9" max="9" width="10.625" style="0" customWidth="1"/>
  </cols>
  <sheetData>
    <row r="1" spans="1:9" ht="15.75">
      <c r="A1" s="69"/>
      <c r="B1" s="70"/>
      <c r="C1" s="70"/>
      <c r="D1" s="71"/>
      <c r="E1" s="71"/>
      <c r="F1" s="1"/>
      <c r="G1" s="72"/>
      <c r="H1" s="73" t="s">
        <v>23</v>
      </c>
      <c r="I1" s="73"/>
    </row>
    <row r="2" spans="1:9" ht="12.75">
      <c r="A2" s="70"/>
      <c r="B2" s="70"/>
      <c r="C2" s="70"/>
      <c r="D2" s="71"/>
      <c r="E2" s="71"/>
      <c r="F2" s="1"/>
      <c r="G2" s="74"/>
      <c r="H2" s="75"/>
      <c r="I2" s="75" t="s">
        <v>21</v>
      </c>
    </row>
    <row r="3" spans="1:9" ht="15">
      <c r="A3" s="76"/>
      <c r="B3" s="76"/>
      <c r="C3" s="70"/>
      <c r="D3" s="77"/>
      <c r="E3" s="77"/>
      <c r="F3" s="77"/>
      <c r="G3" s="74"/>
      <c r="H3" s="75"/>
      <c r="I3" s="75" t="s">
        <v>22</v>
      </c>
    </row>
    <row r="4" spans="1:9" ht="12.75">
      <c r="A4" s="70"/>
      <c r="B4" s="70"/>
      <c r="C4" s="70"/>
      <c r="D4" s="71"/>
      <c r="E4" s="71"/>
      <c r="F4" s="1"/>
      <c r="G4" s="1"/>
      <c r="H4" s="75"/>
      <c r="I4" s="75" t="s">
        <v>29</v>
      </c>
    </row>
    <row r="5" spans="1:9" ht="15">
      <c r="A5" s="76"/>
      <c r="B5" s="76"/>
      <c r="C5" s="70"/>
      <c r="D5" s="77"/>
      <c r="E5" s="77"/>
      <c r="F5" s="77"/>
      <c r="G5" s="77"/>
      <c r="H5" s="1"/>
      <c r="I5" s="1"/>
    </row>
    <row r="6" spans="1:9" ht="12.75">
      <c r="A6" s="74"/>
      <c r="B6" s="74"/>
      <c r="C6" s="74"/>
      <c r="D6" s="1"/>
      <c r="E6" s="1"/>
      <c r="F6" s="1"/>
      <c r="G6" s="1"/>
      <c r="H6" s="1"/>
      <c r="I6" s="1"/>
    </row>
    <row r="7" spans="1:9" ht="12.75">
      <c r="A7" s="74"/>
      <c r="B7" s="74"/>
      <c r="C7" s="74"/>
      <c r="D7" s="1"/>
      <c r="E7" s="1"/>
      <c r="F7" s="78"/>
      <c r="G7" s="78"/>
      <c r="H7" s="78"/>
      <c r="I7" s="78"/>
    </row>
    <row r="8" spans="1:9" ht="12.75">
      <c r="A8" s="74"/>
      <c r="B8" s="74"/>
      <c r="C8" s="74"/>
      <c r="D8" s="1"/>
      <c r="E8" s="1"/>
      <c r="F8" s="79"/>
      <c r="G8" s="79"/>
      <c r="H8" s="79"/>
      <c r="I8" s="79"/>
    </row>
    <row r="9" spans="1:9" ht="12.75">
      <c r="A9" s="74"/>
      <c r="B9" s="74"/>
      <c r="C9" s="74"/>
      <c r="D9" s="1"/>
      <c r="E9" s="1"/>
      <c r="F9" s="79"/>
      <c r="G9" s="79"/>
      <c r="H9" s="79"/>
      <c r="I9" s="79"/>
    </row>
    <row r="10" spans="1:9" ht="12.75">
      <c r="A10" s="74"/>
      <c r="B10" s="74"/>
      <c r="C10" s="74"/>
      <c r="D10" s="1"/>
      <c r="E10" s="1"/>
      <c r="F10" s="79"/>
      <c r="G10" s="79"/>
      <c r="H10" s="79"/>
      <c r="I10" s="79"/>
    </row>
    <row r="11" spans="1:9" ht="12.75">
      <c r="A11" s="74"/>
      <c r="B11" s="74"/>
      <c r="C11" s="74"/>
      <c r="D11" s="74"/>
      <c r="E11" s="74"/>
      <c r="F11" s="1"/>
      <c r="G11" s="1"/>
      <c r="H11" s="1"/>
      <c r="I11" s="1"/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>
      <c r="A13" s="76" t="s">
        <v>0</v>
      </c>
      <c r="B13" s="76"/>
      <c r="C13" s="76"/>
      <c r="D13" s="76"/>
      <c r="E13" s="76"/>
      <c r="F13" s="76"/>
      <c r="G13" s="76"/>
      <c r="H13" s="76"/>
      <c r="I13" s="76"/>
    </row>
    <row r="14" spans="1:9" ht="15">
      <c r="A14" s="76" t="s">
        <v>45</v>
      </c>
      <c r="B14" s="76"/>
      <c r="C14" s="76"/>
      <c r="D14" s="76"/>
      <c r="E14" s="76"/>
      <c r="F14" s="76"/>
      <c r="G14" s="76"/>
      <c r="H14" s="76"/>
      <c r="I14" s="76"/>
    </row>
    <row r="15" spans="1:9" ht="15.75">
      <c r="A15" s="80" t="s">
        <v>74</v>
      </c>
      <c r="B15" s="81"/>
      <c r="C15" s="81"/>
      <c r="D15" s="81"/>
      <c r="E15" s="81"/>
      <c r="F15" s="81"/>
      <c r="G15" s="81"/>
      <c r="H15" s="81"/>
      <c r="I15" s="81"/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2.75">
      <c r="A18" s="82" t="s">
        <v>1</v>
      </c>
      <c r="B18" s="83" t="s">
        <v>2</v>
      </c>
      <c r="C18" s="84"/>
      <c r="D18" s="82"/>
      <c r="E18" s="85" t="s">
        <v>3</v>
      </c>
      <c r="F18" s="85" t="s">
        <v>4</v>
      </c>
      <c r="G18" s="85" t="s">
        <v>5</v>
      </c>
      <c r="H18" s="85" t="s">
        <v>6</v>
      </c>
      <c r="I18" s="85" t="s">
        <v>7</v>
      </c>
    </row>
    <row r="19" spans="1:9" ht="12.75">
      <c r="A19" s="85">
        <v>1</v>
      </c>
      <c r="B19" s="123" t="s">
        <v>59</v>
      </c>
      <c r="C19" s="125"/>
      <c r="D19" s="88" t="s">
        <v>14</v>
      </c>
      <c r="E19" s="89">
        <v>53602324</v>
      </c>
      <c r="F19" s="90">
        <f>E19-H19</f>
        <v>53531444</v>
      </c>
      <c r="G19" s="91">
        <f>SUM(G20:G22)</f>
        <v>0</v>
      </c>
      <c r="H19" s="91">
        <v>70880</v>
      </c>
      <c r="I19" s="91">
        <f>SUM(I20:I22)</f>
        <v>0</v>
      </c>
    </row>
    <row r="20" spans="1:9" ht="12.75" customHeight="1">
      <c r="A20" s="92" t="s">
        <v>8</v>
      </c>
      <c r="B20" s="95" t="s">
        <v>60</v>
      </c>
      <c r="C20" s="125"/>
      <c r="D20" s="88" t="s">
        <v>14</v>
      </c>
      <c r="E20" s="89">
        <f>E19</f>
        <v>53602324</v>
      </c>
      <c r="F20" s="90">
        <f>F19</f>
        <v>53531444</v>
      </c>
      <c r="G20" s="91">
        <v>0</v>
      </c>
      <c r="H20" s="91">
        <f>H19</f>
        <v>70880</v>
      </c>
      <c r="I20" s="91">
        <v>0</v>
      </c>
    </row>
    <row r="21" spans="1:9" ht="12.75" customHeight="1">
      <c r="A21" s="88" t="s">
        <v>9</v>
      </c>
      <c r="B21" s="100" t="s">
        <v>55</v>
      </c>
      <c r="C21" s="125"/>
      <c r="D21" s="88" t="s">
        <v>14</v>
      </c>
      <c r="E21" s="89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12.75" customHeight="1">
      <c r="A22" s="88" t="s">
        <v>16</v>
      </c>
      <c r="B22" s="95" t="s">
        <v>61</v>
      </c>
      <c r="C22" s="125"/>
      <c r="D22" s="88" t="s">
        <v>14</v>
      </c>
      <c r="E22" s="89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ht="12.75" customHeight="1">
      <c r="A23" s="85">
        <v>2</v>
      </c>
      <c r="B23" s="124" t="s">
        <v>48</v>
      </c>
      <c r="C23" s="125"/>
      <c r="D23" s="88" t="s">
        <v>14</v>
      </c>
      <c r="E23" s="97">
        <v>45380541</v>
      </c>
      <c r="F23" s="91">
        <f>F24</f>
        <v>40363</v>
      </c>
      <c r="G23" s="91"/>
      <c r="H23" s="89">
        <f>H24+H26</f>
        <v>5745084</v>
      </c>
      <c r="I23" s="89">
        <f>E23-F23-H23</f>
        <v>39595094</v>
      </c>
    </row>
    <row r="24" spans="1:9" ht="12.75" customHeight="1">
      <c r="A24" s="88" t="s">
        <v>10</v>
      </c>
      <c r="B24" s="100" t="s">
        <v>56</v>
      </c>
      <c r="C24" s="125"/>
      <c r="D24" s="88" t="s">
        <v>14</v>
      </c>
      <c r="E24" s="97">
        <v>44963901</v>
      </c>
      <c r="F24" s="91">
        <v>40363</v>
      </c>
      <c r="G24" s="91"/>
      <c r="H24" s="98">
        <v>5328444</v>
      </c>
      <c r="I24" s="99">
        <f>E24-F24-H24</f>
        <v>39595094</v>
      </c>
    </row>
    <row r="25" spans="1:9" ht="12.75" customHeight="1">
      <c r="A25" s="88" t="s">
        <v>20</v>
      </c>
      <c r="B25" s="100" t="s">
        <v>49</v>
      </c>
      <c r="C25" s="125"/>
      <c r="D25" s="88" t="s">
        <v>14</v>
      </c>
      <c r="E25" s="97">
        <v>40363</v>
      </c>
      <c r="F25" s="91">
        <v>40363</v>
      </c>
      <c r="G25" s="91">
        <v>0</v>
      </c>
      <c r="H25" s="101">
        <v>0</v>
      </c>
      <c r="I25" s="91">
        <v>0</v>
      </c>
    </row>
    <row r="26" spans="1:9" ht="12.75" customHeight="1">
      <c r="A26" s="88" t="s">
        <v>11</v>
      </c>
      <c r="B26" s="100" t="s">
        <v>19</v>
      </c>
      <c r="C26" s="125"/>
      <c r="D26" s="88" t="s">
        <v>14</v>
      </c>
      <c r="E26" s="89">
        <v>416640</v>
      </c>
      <c r="F26" s="91">
        <v>0</v>
      </c>
      <c r="G26" s="91">
        <v>0</v>
      </c>
      <c r="H26" s="91">
        <v>416640</v>
      </c>
      <c r="I26" s="91">
        <v>0</v>
      </c>
    </row>
    <row r="27" spans="1:9" ht="12.75" customHeight="1">
      <c r="A27" s="88" t="s">
        <v>17</v>
      </c>
      <c r="B27" s="100" t="s">
        <v>18</v>
      </c>
      <c r="C27" s="125"/>
      <c r="D27" s="88" t="s">
        <v>14</v>
      </c>
      <c r="E27" s="97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12.75">
      <c r="A28" s="85">
        <v>3</v>
      </c>
      <c r="B28" s="87" t="s">
        <v>50</v>
      </c>
      <c r="C28" s="102" t="s">
        <v>15</v>
      </c>
      <c r="D28" s="88" t="s">
        <v>14</v>
      </c>
      <c r="E28" s="103">
        <f>E19-E23</f>
        <v>8221783</v>
      </c>
      <c r="F28" s="104"/>
      <c r="G28" s="104"/>
      <c r="H28" s="104"/>
      <c r="I28" s="105"/>
    </row>
    <row r="29" spans="1:9" ht="25.5">
      <c r="A29" s="85">
        <v>4</v>
      </c>
      <c r="B29" s="87"/>
      <c r="C29" s="102" t="s">
        <v>12</v>
      </c>
      <c r="D29" s="88" t="s">
        <v>13</v>
      </c>
      <c r="E29" s="106">
        <f>E28/E19*100</f>
        <v>15.338482338937393</v>
      </c>
      <c r="F29" s="107"/>
      <c r="G29" s="107"/>
      <c r="H29" s="107"/>
      <c r="I29" s="108"/>
    </row>
    <row r="30" spans="1:9" ht="12.7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.75">
      <c r="A31" s="109" t="s">
        <v>42</v>
      </c>
      <c r="B31" s="109"/>
      <c r="C31" s="109"/>
      <c r="D31" s="109" t="s">
        <v>33</v>
      </c>
      <c r="E31" s="109"/>
      <c r="F31" s="109"/>
      <c r="G31" s="109" t="s">
        <v>34</v>
      </c>
      <c r="H31" s="109"/>
      <c r="I31" s="109"/>
    </row>
    <row r="32" spans="1:9" ht="15.75">
      <c r="A32" s="110"/>
      <c r="B32" s="111"/>
      <c r="C32" s="112"/>
      <c r="D32" s="109"/>
      <c r="E32" s="109"/>
      <c r="F32" s="109"/>
      <c r="G32" s="110"/>
      <c r="H32" s="113"/>
      <c r="I32" s="113"/>
    </row>
    <row r="33" spans="1:9" ht="15.75">
      <c r="A33" s="110"/>
      <c r="B33" s="112"/>
      <c r="C33" s="112"/>
      <c r="D33" s="110"/>
      <c r="E33" s="112"/>
      <c r="F33" s="113"/>
      <c r="G33" s="110"/>
      <c r="H33" s="113"/>
      <c r="I33" s="113"/>
    </row>
    <row r="34" spans="1:9" ht="15.75">
      <c r="A34" s="114" t="s">
        <v>28</v>
      </c>
      <c r="B34" s="114"/>
      <c r="C34" s="114"/>
      <c r="D34" s="109" t="s">
        <v>62</v>
      </c>
      <c r="E34" s="109"/>
      <c r="F34" s="109"/>
      <c r="G34" s="114" t="s">
        <v>27</v>
      </c>
      <c r="H34" s="114"/>
      <c r="I34" s="114"/>
    </row>
    <row r="35" spans="1:9" ht="15.75">
      <c r="A35" s="115" t="s">
        <v>25</v>
      </c>
      <c r="B35" s="115"/>
      <c r="C35" s="115"/>
      <c r="D35" s="115" t="s">
        <v>25</v>
      </c>
      <c r="E35" s="115"/>
      <c r="F35" s="115"/>
      <c r="G35" s="115" t="s">
        <v>25</v>
      </c>
      <c r="H35" s="115"/>
      <c r="I35" s="115"/>
    </row>
    <row r="36" spans="1:9" ht="12.75">
      <c r="A36" s="116"/>
      <c r="B36" s="116"/>
      <c r="C36" s="116"/>
      <c r="D36" s="74"/>
      <c r="E36" s="74"/>
      <c r="F36" s="74"/>
      <c r="G36" s="119"/>
      <c r="H36" s="117"/>
      <c r="I36" s="117"/>
    </row>
    <row r="37" spans="1:9" ht="12.75">
      <c r="A37" s="116"/>
      <c r="B37" s="116"/>
      <c r="C37" s="116"/>
      <c r="D37" s="74"/>
      <c r="E37" s="74"/>
      <c r="F37" s="74"/>
      <c r="G37" s="117"/>
      <c r="H37" s="117"/>
      <c r="I37" s="117"/>
    </row>
  </sheetData>
  <mergeCells count="31">
    <mergeCell ref="G35:I35"/>
    <mergeCell ref="A36:C36"/>
    <mergeCell ref="G36:I36"/>
    <mergeCell ref="A37:C37"/>
    <mergeCell ref="G37:I37"/>
    <mergeCell ref="D32:F32"/>
    <mergeCell ref="D34:F34"/>
    <mergeCell ref="A35:C35"/>
    <mergeCell ref="D35:F35"/>
    <mergeCell ref="B28:B29"/>
    <mergeCell ref="E28:I28"/>
    <mergeCell ref="E29:I29"/>
    <mergeCell ref="A31:C31"/>
    <mergeCell ref="D31:F31"/>
    <mergeCell ref="G31:I31"/>
    <mergeCell ref="B24:C24"/>
    <mergeCell ref="B25:C25"/>
    <mergeCell ref="B26:C26"/>
    <mergeCell ref="B27:C27"/>
    <mergeCell ref="B20:C20"/>
    <mergeCell ref="B21:C21"/>
    <mergeCell ref="B22:C22"/>
    <mergeCell ref="B23:C23"/>
    <mergeCell ref="A14:I14"/>
    <mergeCell ref="A15:I15"/>
    <mergeCell ref="B18:C18"/>
    <mergeCell ref="B19:C19"/>
    <mergeCell ref="H1:I1"/>
    <mergeCell ref="A3:B3"/>
    <mergeCell ref="A5:B5"/>
    <mergeCell ref="A13:I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6">
      <selection activeCell="D39" sqref="D39"/>
    </sheetView>
  </sheetViews>
  <sheetFormatPr defaultColWidth="9.00390625" defaultRowHeight="12.75"/>
  <cols>
    <col min="1" max="1" width="5.25390625" style="0" customWidth="1"/>
    <col min="2" max="2" width="49.125" style="0" customWidth="1"/>
    <col min="3" max="3" width="18.625" style="0" customWidth="1"/>
    <col min="4" max="4" width="7.625" style="0" customWidth="1"/>
    <col min="5" max="5" width="14.25390625" style="0" customWidth="1"/>
    <col min="6" max="9" width="11.375" style="0" customWidth="1"/>
    <col min="11" max="11" width="11.75390625" style="0" customWidth="1"/>
    <col min="12" max="12" width="12.875" style="0" customWidth="1"/>
  </cols>
  <sheetData>
    <row r="1" spans="1:9" ht="15.75">
      <c r="A1" s="69"/>
      <c r="B1" s="70"/>
      <c r="C1" s="70"/>
      <c r="D1" s="71"/>
      <c r="E1" s="71"/>
      <c r="F1" s="1"/>
      <c r="G1" s="72"/>
      <c r="H1" s="73" t="s">
        <v>23</v>
      </c>
      <c r="I1" s="73"/>
    </row>
    <row r="2" spans="1:9" ht="12.75">
      <c r="A2" s="70"/>
      <c r="B2" s="70"/>
      <c r="C2" s="70"/>
      <c r="D2" s="71"/>
      <c r="E2" s="71"/>
      <c r="F2" s="1"/>
      <c r="G2" s="74"/>
      <c r="H2" s="75"/>
      <c r="I2" s="75" t="s">
        <v>21</v>
      </c>
    </row>
    <row r="3" spans="1:9" ht="15">
      <c r="A3" s="76"/>
      <c r="B3" s="76"/>
      <c r="C3" s="70"/>
      <c r="D3" s="77"/>
      <c r="E3" s="77"/>
      <c r="F3" s="77"/>
      <c r="G3" s="74"/>
      <c r="H3" s="75"/>
      <c r="I3" s="75" t="s">
        <v>22</v>
      </c>
    </row>
    <row r="4" spans="1:9" ht="12.75">
      <c r="A4" s="70"/>
      <c r="B4" s="70"/>
      <c r="C4" s="70"/>
      <c r="D4" s="71"/>
      <c r="E4" s="71"/>
      <c r="F4" s="1"/>
      <c r="G4" s="1"/>
      <c r="H4" s="75"/>
      <c r="I4" s="75" t="s">
        <v>29</v>
      </c>
    </row>
    <row r="5" spans="1:9" ht="15">
      <c r="A5" s="76"/>
      <c r="B5" s="76"/>
      <c r="C5" s="70"/>
      <c r="D5" s="77"/>
      <c r="E5" s="77"/>
      <c r="F5" s="77"/>
      <c r="G5" s="77"/>
      <c r="H5" s="1"/>
      <c r="I5" s="1"/>
    </row>
    <row r="6" spans="1:9" ht="12.75">
      <c r="A6" s="74"/>
      <c r="B6" s="74"/>
      <c r="C6" s="74"/>
      <c r="D6" s="1"/>
      <c r="E6" s="1"/>
      <c r="F6" s="1"/>
      <c r="G6" s="1"/>
      <c r="H6" s="1"/>
      <c r="I6" s="1"/>
    </row>
    <row r="7" spans="1:9" ht="12.75">
      <c r="A7" s="74"/>
      <c r="B7" s="74"/>
      <c r="C7" s="74"/>
      <c r="D7" s="1"/>
      <c r="E7" s="1"/>
      <c r="F7" s="78"/>
      <c r="G7" s="78"/>
      <c r="H7" s="78"/>
      <c r="I7" s="78"/>
    </row>
    <row r="8" spans="1:9" ht="12.75">
      <c r="A8" s="74"/>
      <c r="B8" s="74"/>
      <c r="C8" s="74"/>
      <c r="D8" s="1"/>
      <c r="E8" s="1"/>
      <c r="F8" s="79"/>
      <c r="G8" s="79"/>
      <c r="H8" s="79"/>
      <c r="I8" s="79"/>
    </row>
    <row r="9" spans="1:9" ht="12.75">
      <c r="A9" s="74"/>
      <c r="B9" s="74"/>
      <c r="C9" s="74"/>
      <c r="D9" s="1"/>
      <c r="E9" s="1"/>
      <c r="F9" s="79"/>
      <c r="G9" s="79"/>
      <c r="H9" s="79"/>
      <c r="I9" s="79"/>
    </row>
    <row r="10" spans="1:9" ht="12.75">
      <c r="A10" s="74"/>
      <c r="B10" s="74"/>
      <c r="C10" s="74"/>
      <c r="D10" s="1"/>
      <c r="E10" s="1"/>
      <c r="F10" s="79"/>
      <c r="G10" s="79"/>
      <c r="H10" s="79"/>
      <c r="I10" s="79"/>
    </row>
    <row r="11" spans="1:9" ht="12.75">
      <c r="A11" s="74"/>
      <c r="B11" s="74"/>
      <c r="C11" s="74"/>
      <c r="D11" s="74"/>
      <c r="E11" s="74"/>
      <c r="F11" s="1"/>
      <c r="G11" s="1"/>
      <c r="H11" s="1"/>
      <c r="I11" s="1"/>
    </row>
    <row r="12" spans="1:9" ht="6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30.75" customHeight="1">
      <c r="A13" s="76" t="s">
        <v>0</v>
      </c>
      <c r="B13" s="76"/>
      <c r="C13" s="76"/>
      <c r="D13" s="76"/>
      <c r="E13" s="76"/>
      <c r="F13" s="76"/>
      <c r="G13" s="76"/>
      <c r="H13" s="76"/>
      <c r="I13" s="76"/>
    </row>
    <row r="14" spans="1:9" ht="30.75" customHeight="1">
      <c r="A14" s="76" t="s">
        <v>45</v>
      </c>
      <c r="B14" s="76"/>
      <c r="C14" s="76"/>
      <c r="D14" s="76"/>
      <c r="E14" s="76"/>
      <c r="F14" s="76"/>
      <c r="G14" s="76"/>
      <c r="H14" s="76"/>
      <c r="I14" s="76"/>
    </row>
    <row r="15" spans="1:9" ht="30.75" customHeight="1">
      <c r="A15" s="80" t="s">
        <v>75</v>
      </c>
      <c r="B15" s="81"/>
      <c r="C15" s="81"/>
      <c r="D15" s="81"/>
      <c r="E15" s="81"/>
      <c r="F15" s="81"/>
      <c r="G15" s="81"/>
      <c r="H15" s="81"/>
      <c r="I15" s="81"/>
    </row>
    <row r="16" spans="1:9" ht="45" customHeight="1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4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30.75" customHeight="1">
      <c r="A18" s="82" t="s">
        <v>1</v>
      </c>
      <c r="B18" s="83" t="s">
        <v>2</v>
      </c>
      <c r="C18" s="84"/>
      <c r="D18" s="82"/>
      <c r="E18" s="85" t="s">
        <v>3</v>
      </c>
      <c r="F18" s="85" t="s">
        <v>4</v>
      </c>
      <c r="G18" s="85" t="s">
        <v>5</v>
      </c>
      <c r="H18" s="85" t="s">
        <v>6</v>
      </c>
      <c r="I18" s="85" t="s">
        <v>7</v>
      </c>
    </row>
    <row r="19" spans="1:9" ht="30.75" customHeight="1">
      <c r="A19" s="85">
        <v>1</v>
      </c>
      <c r="B19" s="86" t="s">
        <v>59</v>
      </c>
      <c r="C19" s="87"/>
      <c r="D19" s="88" t="s">
        <v>14</v>
      </c>
      <c r="E19" s="89">
        <v>62586688</v>
      </c>
      <c r="F19" s="90">
        <f>E19-H19</f>
        <v>62498969</v>
      </c>
      <c r="G19" s="91">
        <f>SUM(G20:G22)</f>
        <v>0</v>
      </c>
      <c r="H19" s="91">
        <v>87719</v>
      </c>
      <c r="I19" s="91">
        <f>SUM(I20:I22)</f>
        <v>0</v>
      </c>
    </row>
    <row r="20" spans="1:9" ht="30.75" customHeight="1">
      <c r="A20" s="92" t="s">
        <v>8</v>
      </c>
      <c r="B20" s="93" t="s">
        <v>60</v>
      </c>
      <c r="C20" s="94"/>
      <c r="D20" s="88" t="s">
        <v>14</v>
      </c>
      <c r="E20" s="89">
        <f>E19</f>
        <v>62586688</v>
      </c>
      <c r="F20" s="90">
        <f>F19</f>
        <v>62498969</v>
      </c>
      <c r="G20" s="91">
        <v>0</v>
      </c>
      <c r="H20" s="91">
        <f>H19</f>
        <v>87719</v>
      </c>
      <c r="I20" s="91">
        <v>0</v>
      </c>
    </row>
    <row r="21" spans="1:9" ht="30.75" customHeight="1">
      <c r="A21" s="88" t="s">
        <v>9</v>
      </c>
      <c r="B21" s="94" t="s">
        <v>55</v>
      </c>
      <c r="C21" s="94"/>
      <c r="D21" s="88" t="s">
        <v>14</v>
      </c>
      <c r="E21" s="89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30.75" customHeight="1">
      <c r="A22" s="88" t="s">
        <v>16</v>
      </c>
      <c r="B22" s="95" t="s">
        <v>61</v>
      </c>
      <c r="C22" s="96"/>
      <c r="D22" s="88" t="s">
        <v>14</v>
      </c>
      <c r="E22" s="89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ht="30.75" customHeight="1">
      <c r="A23" s="85">
        <v>2</v>
      </c>
      <c r="B23" s="87" t="s">
        <v>48</v>
      </c>
      <c r="C23" s="87"/>
      <c r="D23" s="88" t="s">
        <v>14</v>
      </c>
      <c r="E23" s="97">
        <f>F23+H23+I23</f>
        <v>56642416</v>
      </c>
      <c r="F23" s="91">
        <f>F24</f>
        <v>22321</v>
      </c>
      <c r="G23" s="91"/>
      <c r="H23" s="89">
        <f>H24+H26</f>
        <v>6664385</v>
      </c>
      <c r="I23" s="89">
        <f>I24</f>
        <v>49955710</v>
      </c>
    </row>
    <row r="24" spans="1:9" ht="30.75" customHeight="1">
      <c r="A24" s="88" t="s">
        <v>10</v>
      </c>
      <c r="B24" s="94" t="s">
        <v>56</v>
      </c>
      <c r="C24" s="94"/>
      <c r="D24" s="88" t="s">
        <v>14</v>
      </c>
      <c r="E24" s="97">
        <f>F24+H24+I24</f>
        <v>56213776</v>
      </c>
      <c r="F24" s="91">
        <f>F25</f>
        <v>22321</v>
      </c>
      <c r="G24" s="91"/>
      <c r="H24" s="98">
        <v>6235745</v>
      </c>
      <c r="I24" s="99">
        <v>49955710</v>
      </c>
    </row>
    <row r="25" spans="1:9" ht="30.75" customHeight="1">
      <c r="A25" s="88" t="s">
        <v>20</v>
      </c>
      <c r="B25" s="100" t="s">
        <v>49</v>
      </c>
      <c r="C25" s="96"/>
      <c r="D25" s="88" t="s">
        <v>14</v>
      </c>
      <c r="E25" s="97">
        <f>F25</f>
        <v>22321</v>
      </c>
      <c r="F25" s="91">
        <v>22321</v>
      </c>
      <c r="G25" s="91">
        <v>0</v>
      </c>
      <c r="H25" s="101">
        <v>0</v>
      </c>
      <c r="I25" s="91">
        <v>0</v>
      </c>
    </row>
    <row r="26" spans="1:9" ht="12.75">
      <c r="A26" s="88" t="s">
        <v>11</v>
      </c>
      <c r="B26" s="94" t="s">
        <v>19</v>
      </c>
      <c r="C26" s="94"/>
      <c r="D26" s="88" t="s">
        <v>14</v>
      </c>
      <c r="E26" s="89">
        <f>H26</f>
        <v>428640</v>
      </c>
      <c r="F26" s="91">
        <v>0</v>
      </c>
      <c r="G26" s="91">
        <v>0</v>
      </c>
      <c r="H26" s="91">
        <v>428640</v>
      </c>
      <c r="I26" s="91">
        <v>0</v>
      </c>
    </row>
    <row r="27" spans="1:9" ht="12.75">
      <c r="A27" s="88" t="s">
        <v>17</v>
      </c>
      <c r="B27" s="100" t="s">
        <v>18</v>
      </c>
      <c r="C27" s="96"/>
      <c r="D27" s="88" t="s">
        <v>14</v>
      </c>
      <c r="E27" s="97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15" customHeight="1">
      <c r="A28" s="85">
        <v>3</v>
      </c>
      <c r="B28" s="87" t="s">
        <v>50</v>
      </c>
      <c r="C28" s="102" t="s">
        <v>15</v>
      </c>
      <c r="D28" s="88" t="s">
        <v>14</v>
      </c>
      <c r="E28" s="103">
        <f>E19-E23</f>
        <v>5944272</v>
      </c>
      <c r="F28" s="104"/>
      <c r="G28" s="104"/>
      <c r="H28" s="104"/>
      <c r="I28" s="105"/>
    </row>
    <row r="29" spans="1:9" ht="12.75">
      <c r="A29" s="85">
        <v>4</v>
      </c>
      <c r="B29" s="87"/>
      <c r="C29" s="102" t="s">
        <v>12</v>
      </c>
      <c r="D29" s="88" t="s">
        <v>13</v>
      </c>
      <c r="E29" s="106">
        <f>E28/E19*100</f>
        <v>9.497661867009164</v>
      </c>
      <c r="F29" s="107"/>
      <c r="G29" s="107"/>
      <c r="H29" s="107"/>
      <c r="I29" s="108"/>
    </row>
    <row r="30" spans="1:9" ht="15" customHeight="1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.75">
      <c r="A31" s="109" t="s">
        <v>42</v>
      </c>
      <c r="B31" s="109"/>
      <c r="C31" s="109"/>
      <c r="D31" s="109" t="s">
        <v>33</v>
      </c>
      <c r="E31" s="109"/>
      <c r="F31" s="109"/>
      <c r="G31" s="109" t="s">
        <v>34</v>
      </c>
      <c r="H31" s="109"/>
      <c r="I31" s="109"/>
    </row>
    <row r="32" spans="1:9" ht="15.75">
      <c r="A32" s="110"/>
      <c r="B32" s="111"/>
      <c r="C32" s="112"/>
      <c r="D32" s="109"/>
      <c r="E32" s="109"/>
      <c r="F32" s="109"/>
      <c r="G32" s="110"/>
      <c r="H32" s="113"/>
      <c r="I32" s="113"/>
    </row>
    <row r="33" spans="1:9" ht="15.75">
      <c r="A33" s="110"/>
      <c r="B33" s="112"/>
      <c r="C33" s="112"/>
      <c r="D33" s="110"/>
      <c r="E33" s="112"/>
      <c r="F33" s="113"/>
      <c r="G33" s="110"/>
      <c r="H33" s="113"/>
      <c r="I33" s="113"/>
    </row>
    <row r="34" spans="1:9" ht="15.75">
      <c r="A34" s="114" t="s">
        <v>28</v>
      </c>
      <c r="B34" s="114"/>
      <c r="C34" s="114"/>
      <c r="D34" s="109" t="s">
        <v>62</v>
      </c>
      <c r="E34" s="109"/>
      <c r="F34" s="109"/>
      <c r="G34" s="114" t="s">
        <v>27</v>
      </c>
      <c r="H34" s="114"/>
      <c r="I34" s="114"/>
    </row>
    <row r="35" spans="1:9" ht="15.75">
      <c r="A35" s="115" t="s">
        <v>25</v>
      </c>
      <c r="B35" s="115"/>
      <c r="C35" s="115"/>
      <c r="D35" s="115" t="s">
        <v>25</v>
      </c>
      <c r="E35" s="115"/>
      <c r="F35" s="115"/>
      <c r="G35" s="115" t="s">
        <v>25</v>
      </c>
      <c r="H35" s="115"/>
      <c r="I35" s="115"/>
    </row>
    <row r="36" spans="1:9" ht="12.75">
      <c r="A36" s="116"/>
      <c r="B36" s="116"/>
      <c r="C36" s="116"/>
      <c r="D36" s="74"/>
      <c r="E36" s="74"/>
      <c r="F36" s="74"/>
      <c r="G36" s="119"/>
      <c r="H36" s="117"/>
      <c r="I36" s="117"/>
    </row>
    <row r="37" spans="1:9" ht="12.75">
      <c r="A37" s="116"/>
      <c r="B37" s="116"/>
      <c r="C37" s="116"/>
      <c r="D37" s="74"/>
      <c r="E37" s="74"/>
      <c r="F37" s="74"/>
      <c r="G37" s="117"/>
      <c r="H37" s="117"/>
      <c r="I37" s="117"/>
    </row>
  </sheetData>
  <sheetProtection/>
  <mergeCells count="31">
    <mergeCell ref="G35:I35"/>
    <mergeCell ref="A36:C36"/>
    <mergeCell ref="G36:I36"/>
    <mergeCell ref="A37:C37"/>
    <mergeCell ref="G37:I37"/>
    <mergeCell ref="D32:F32"/>
    <mergeCell ref="D34:F34"/>
    <mergeCell ref="A35:C35"/>
    <mergeCell ref="D35:F35"/>
    <mergeCell ref="H1:I1"/>
    <mergeCell ref="A3:B3"/>
    <mergeCell ref="A5:B5"/>
    <mergeCell ref="A13:I13"/>
    <mergeCell ref="A14:I14"/>
    <mergeCell ref="A15:I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B29"/>
    <mergeCell ref="E28:I28"/>
    <mergeCell ref="E29:I29"/>
    <mergeCell ref="A31:C31"/>
    <mergeCell ref="D31:F31"/>
    <mergeCell ref="G31:I31"/>
  </mergeCells>
  <printOptions/>
  <pageMargins left="0.7874015748031497" right="0.3937007874015748" top="0.7480314960629921" bottom="0.984251968503937" header="0.3937007874015748" footer="0.590551181102362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7" sqref="A27:C27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62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44" t="s">
        <v>23</v>
      </c>
      <c r="I1" s="44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 t="s">
        <v>35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0" t="s">
        <v>43</v>
      </c>
      <c r="B9" s="41"/>
      <c r="C9" s="41"/>
      <c r="D9" s="41"/>
      <c r="E9" s="41"/>
      <c r="F9" s="41"/>
      <c r="G9" s="41"/>
      <c r="H9" s="41"/>
      <c r="I9" s="41"/>
    </row>
    <row r="12" spans="1:9" ht="12.75">
      <c r="A12" s="9" t="s">
        <v>1</v>
      </c>
      <c r="B12" s="42" t="s">
        <v>2</v>
      </c>
      <c r="C12" s="43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37" t="s">
        <v>36</v>
      </c>
      <c r="C13" s="37"/>
      <c r="D13" s="2" t="s">
        <v>14</v>
      </c>
      <c r="E13" s="3">
        <f aca="true" t="shared" si="0" ref="E13:E21">SUM(F13:I13)</f>
        <v>55719078</v>
      </c>
      <c r="F13" s="19">
        <f>SUM(F14:F16)</f>
        <v>55643642</v>
      </c>
      <c r="G13" s="17">
        <f>SUM(G14:G16)</f>
        <v>0</v>
      </c>
      <c r="H13" s="19">
        <f>SUM(H14:H16)</f>
        <v>75436</v>
      </c>
      <c r="I13" s="17">
        <f>SUM(I14:I16)</f>
        <v>0</v>
      </c>
    </row>
    <row r="14" spans="1:9" ht="12.75">
      <c r="A14" s="8" t="s">
        <v>8</v>
      </c>
      <c r="B14" s="45" t="s">
        <v>37</v>
      </c>
      <c r="C14" s="45"/>
      <c r="D14" s="2" t="s">
        <v>14</v>
      </c>
      <c r="E14" s="3">
        <f t="shared" si="0"/>
        <v>55719078</v>
      </c>
      <c r="F14" s="4">
        <v>55643642</v>
      </c>
      <c r="G14" s="4">
        <v>0</v>
      </c>
      <c r="H14" s="4">
        <v>75436</v>
      </c>
      <c r="I14" s="4">
        <v>0</v>
      </c>
    </row>
    <row r="15" spans="1:9" ht="12.75">
      <c r="A15" s="2" t="s">
        <v>9</v>
      </c>
      <c r="B15" s="45" t="s">
        <v>38</v>
      </c>
      <c r="C15" s="45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38" t="s">
        <v>39</v>
      </c>
      <c r="C16" s="39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37" t="s">
        <v>40</v>
      </c>
      <c r="C17" s="37"/>
      <c r="D17" s="2" t="s">
        <v>14</v>
      </c>
      <c r="E17" s="3">
        <f t="shared" si="0"/>
        <v>47160759</v>
      </c>
      <c r="F17" s="19">
        <f>SUM(F21,F20,F18)</f>
        <v>45267</v>
      </c>
      <c r="G17" s="17">
        <f>SUM(G21,G20,G18)</f>
        <v>0</v>
      </c>
      <c r="H17" s="19">
        <f>SUM(H21,H20,H18)</f>
        <v>5868439</v>
      </c>
      <c r="I17" s="19">
        <f>SUM(I21,I20,I18)</f>
        <v>41247053</v>
      </c>
    </row>
    <row r="18" spans="1:9" ht="12.75">
      <c r="A18" s="2" t="s">
        <v>10</v>
      </c>
      <c r="B18" s="45" t="s">
        <v>31</v>
      </c>
      <c r="C18" s="45"/>
      <c r="D18" s="2" t="s">
        <v>14</v>
      </c>
      <c r="E18" s="3">
        <f t="shared" si="0"/>
        <v>46728039</v>
      </c>
      <c r="F18" s="5">
        <v>45267</v>
      </c>
      <c r="G18" s="5">
        <v>0</v>
      </c>
      <c r="H18" s="5">
        <v>5435719</v>
      </c>
      <c r="I18" s="5">
        <v>41247053</v>
      </c>
    </row>
    <row r="19" spans="1:9" ht="12.75">
      <c r="A19" s="2" t="s">
        <v>20</v>
      </c>
      <c r="B19" s="38" t="s">
        <v>32</v>
      </c>
      <c r="C19" s="39"/>
      <c r="D19" s="2" t="s">
        <v>14</v>
      </c>
      <c r="E19" s="3">
        <f t="shared" si="0"/>
        <v>45267</v>
      </c>
      <c r="F19" s="5">
        <v>45267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45" t="s">
        <v>19</v>
      </c>
      <c r="C20" s="45"/>
      <c r="D20" s="2" t="s">
        <v>14</v>
      </c>
      <c r="E20" s="3">
        <f t="shared" si="0"/>
        <v>432720</v>
      </c>
      <c r="F20" s="4">
        <v>0</v>
      </c>
      <c r="G20" s="4">
        <v>0</v>
      </c>
      <c r="H20" s="4">
        <v>432720</v>
      </c>
      <c r="I20" s="4">
        <v>0</v>
      </c>
    </row>
    <row r="21" spans="1:9" ht="12.75">
      <c r="A21" s="2" t="s">
        <v>17</v>
      </c>
      <c r="B21" s="38" t="s">
        <v>18</v>
      </c>
      <c r="C21" s="39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25.5">
      <c r="A22" s="6">
        <v>3</v>
      </c>
      <c r="B22" s="37" t="s">
        <v>41</v>
      </c>
      <c r="C22" s="7" t="s">
        <v>15</v>
      </c>
      <c r="D22" s="2" t="s">
        <v>14</v>
      </c>
      <c r="E22" s="33">
        <f>E13-E17</f>
        <v>8558319</v>
      </c>
      <c r="F22" s="34"/>
      <c r="G22" s="34"/>
      <c r="H22" s="34"/>
      <c r="I22" s="35"/>
    </row>
    <row r="23" spans="1:9" ht="25.5">
      <c r="A23" s="6">
        <v>4</v>
      </c>
      <c r="B23" s="37"/>
      <c r="C23" s="7" t="s">
        <v>12</v>
      </c>
      <c r="D23" s="2" t="s">
        <v>13</v>
      </c>
      <c r="E23" s="30">
        <f>E22/E13*100</f>
        <v>15.35976420858938</v>
      </c>
      <c r="F23" s="31"/>
      <c r="G23" s="31"/>
      <c r="H23" s="31"/>
      <c r="I23" s="32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36" t="s">
        <v>24</v>
      </c>
      <c r="B27" s="36"/>
      <c r="C27" s="36"/>
      <c r="D27" s="36" t="s">
        <v>33</v>
      </c>
      <c r="E27" s="36"/>
      <c r="F27" s="36"/>
      <c r="G27" s="36" t="s">
        <v>34</v>
      </c>
      <c r="H27" s="36"/>
      <c r="I27" s="36"/>
    </row>
    <row r="28" spans="1:9" ht="15.75">
      <c r="A28" s="20"/>
      <c r="B28" s="21"/>
      <c r="C28" s="22"/>
      <c r="D28" s="36"/>
      <c r="E28" s="36"/>
      <c r="F28" s="36"/>
      <c r="G28" s="20"/>
      <c r="H28" s="23"/>
      <c r="I28" s="23"/>
    </row>
    <row r="29" spans="1:9" ht="15.75">
      <c r="A29" s="20"/>
      <c r="B29" s="22"/>
      <c r="C29" s="22"/>
      <c r="D29" s="20"/>
      <c r="E29" s="22"/>
      <c r="F29" s="23"/>
      <c r="G29" s="20"/>
      <c r="H29" s="23"/>
      <c r="I29" s="23"/>
    </row>
    <row r="30" spans="1:9" ht="15.75">
      <c r="A30" s="36" t="s">
        <v>28</v>
      </c>
      <c r="B30" s="36"/>
      <c r="C30" s="36"/>
      <c r="D30" s="36" t="s">
        <v>26</v>
      </c>
      <c r="E30" s="36"/>
      <c r="F30" s="36"/>
      <c r="G30" s="36" t="s">
        <v>27</v>
      </c>
      <c r="H30" s="36"/>
      <c r="I30" s="36"/>
    </row>
    <row r="31" spans="1:9" ht="15.75">
      <c r="A31" s="46" t="s">
        <v>25</v>
      </c>
      <c r="B31" s="46"/>
      <c r="C31" s="46"/>
      <c r="D31" s="46" t="s">
        <v>25</v>
      </c>
      <c r="E31" s="46"/>
      <c r="F31" s="46"/>
      <c r="G31" s="46" t="s">
        <v>25</v>
      </c>
      <c r="H31" s="46"/>
      <c r="I31" s="46"/>
    </row>
    <row r="32" spans="1:9" ht="12.75">
      <c r="A32" s="29"/>
      <c r="B32" s="29"/>
      <c r="C32" s="29"/>
      <c r="G32" s="28"/>
      <c r="H32" s="28"/>
      <c r="I32" s="28"/>
    </row>
    <row r="33" spans="1:9" ht="12.75">
      <c r="A33" s="29"/>
      <c r="B33" s="29"/>
      <c r="C33" s="29"/>
      <c r="G33" s="28"/>
      <c r="H33" s="28"/>
      <c r="I33" s="28"/>
    </row>
  </sheetData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6:C16"/>
    <mergeCell ref="B17:C17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7" sqref="A27:C27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50.87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44" t="s">
        <v>23</v>
      </c>
      <c r="I1" s="44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 t="s">
        <v>35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0" t="s">
        <v>44</v>
      </c>
      <c r="B9" s="41"/>
      <c r="C9" s="41"/>
      <c r="D9" s="41"/>
      <c r="E9" s="41"/>
      <c r="F9" s="41"/>
      <c r="G9" s="41"/>
      <c r="H9" s="41"/>
      <c r="I9" s="41"/>
    </row>
    <row r="12" spans="1:9" ht="12.75">
      <c r="A12" s="9" t="s">
        <v>1</v>
      </c>
      <c r="B12" s="42" t="s">
        <v>2</v>
      </c>
      <c r="C12" s="43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37" t="s">
        <v>36</v>
      </c>
      <c r="C13" s="37"/>
      <c r="D13" s="2" t="s">
        <v>14</v>
      </c>
      <c r="E13" s="3">
        <f aca="true" t="shared" si="0" ref="E13:E21">SUM(F13:I13)</f>
        <v>54983549</v>
      </c>
      <c r="F13" s="19">
        <f>SUM(F14:F16)</f>
        <v>54918561</v>
      </c>
      <c r="G13" s="17">
        <f>SUM(G14:G16)</f>
        <v>0</v>
      </c>
      <c r="H13" s="19">
        <f>SUM(H14:H16)</f>
        <v>64988</v>
      </c>
      <c r="I13" s="17">
        <f>SUM(I14:I16)</f>
        <v>0</v>
      </c>
    </row>
    <row r="14" spans="1:9" ht="12.75">
      <c r="A14" s="8" t="s">
        <v>8</v>
      </c>
      <c r="B14" s="45" t="s">
        <v>37</v>
      </c>
      <c r="C14" s="45"/>
      <c r="D14" s="2" t="s">
        <v>14</v>
      </c>
      <c r="E14" s="3">
        <f t="shared" si="0"/>
        <v>54983549</v>
      </c>
      <c r="F14" s="4">
        <v>54918561</v>
      </c>
      <c r="G14" s="4">
        <v>0</v>
      </c>
      <c r="H14" s="4">
        <v>64988</v>
      </c>
      <c r="I14" s="4">
        <v>0</v>
      </c>
    </row>
    <row r="15" spans="1:9" ht="12.75">
      <c r="A15" s="2" t="s">
        <v>9</v>
      </c>
      <c r="B15" s="45" t="s">
        <v>38</v>
      </c>
      <c r="C15" s="45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38" t="s">
        <v>39</v>
      </c>
      <c r="C16" s="39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37" t="s">
        <v>40</v>
      </c>
      <c r="C17" s="37"/>
      <c r="D17" s="2" t="s">
        <v>14</v>
      </c>
      <c r="E17" s="3">
        <f t="shared" si="0"/>
        <v>46883246</v>
      </c>
      <c r="F17" s="19">
        <f>SUM(F21,F20,F18)</f>
        <v>7713</v>
      </c>
      <c r="G17" s="17">
        <f>SUM(G21,G20,G18)</f>
        <v>0</v>
      </c>
      <c r="H17" s="19">
        <f>SUM(H21,H20,H18)</f>
        <v>5418399</v>
      </c>
      <c r="I17" s="19">
        <f>SUM(I21,I20,I18)</f>
        <v>41457134</v>
      </c>
    </row>
    <row r="18" spans="1:9" ht="12.75">
      <c r="A18" s="2" t="s">
        <v>10</v>
      </c>
      <c r="B18" s="45" t="s">
        <v>31</v>
      </c>
      <c r="C18" s="45"/>
      <c r="D18" s="2" t="s">
        <v>14</v>
      </c>
      <c r="E18" s="3">
        <f t="shared" si="0"/>
        <v>46430966</v>
      </c>
      <c r="F18" s="5">
        <v>7713</v>
      </c>
      <c r="G18" s="5">
        <v>0</v>
      </c>
      <c r="H18" s="5">
        <v>4966119</v>
      </c>
      <c r="I18" s="5">
        <v>41457134</v>
      </c>
    </row>
    <row r="19" spans="1:9" ht="12.75">
      <c r="A19" s="2" t="s">
        <v>20</v>
      </c>
      <c r="B19" s="38" t="s">
        <v>32</v>
      </c>
      <c r="C19" s="39"/>
      <c r="D19" s="2" t="s">
        <v>14</v>
      </c>
      <c r="E19" s="3">
        <f t="shared" si="0"/>
        <v>7713</v>
      </c>
      <c r="F19" s="5">
        <v>7713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45" t="s">
        <v>19</v>
      </c>
      <c r="C20" s="45"/>
      <c r="D20" s="2" t="s">
        <v>14</v>
      </c>
      <c r="E20" s="3">
        <f t="shared" si="0"/>
        <v>452280</v>
      </c>
      <c r="F20" s="4">
        <v>0</v>
      </c>
      <c r="G20" s="4">
        <v>0</v>
      </c>
      <c r="H20" s="4">
        <v>452280</v>
      </c>
      <c r="I20" s="4">
        <v>0</v>
      </c>
    </row>
    <row r="21" spans="1:9" ht="12.75">
      <c r="A21" s="2" t="s">
        <v>17</v>
      </c>
      <c r="B21" s="38" t="s">
        <v>18</v>
      </c>
      <c r="C21" s="39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25.5">
      <c r="A22" s="6">
        <v>3</v>
      </c>
      <c r="B22" s="37" t="s">
        <v>41</v>
      </c>
      <c r="C22" s="7" t="s">
        <v>15</v>
      </c>
      <c r="D22" s="2" t="s">
        <v>14</v>
      </c>
      <c r="E22" s="33">
        <f>E13-E17</f>
        <v>8100303</v>
      </c>
      <c r="F22" s="34"/>
      <c r="G22" s="34"/>
      <c r="H22" s="34"/>
      <c r="I22" s="35"/>
    </row>
    <row r="23" spans="1:9" ht="25.5">
      <c r="A23" s="6">
        <v>4</v>
      </c>
      <c r="B23" s="37"/>
      <c r="C23" s="7" t="s">
        <v>12</v>
      </c>
      <c r="D23" s="2" t="s">
        <v>13</v>
      </c>
      <c r="E23" s="30">
        <f>E22/E13*100</f>
        <v>14.732230180339942</v>
      </c>
      <c r="F23" s="31"/>
      <c r="G23" s="31"/>
      <c r="H23" s="31"/>
      <c r="I23" s="32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36" t="s">
        <v>24</v>
      </c>
      <c r="B27" s="36"/>
      <c r="C27" s="36"/>
      <c r="D27" s="36" t="s">
        <v>33</v>
      </c>
      <c r="E27" s="36"/>
      <c r="F27" s="36"/>
      <c r="G27" s="36" t="s">
        <v>34</v>
      </c>
      <c r="H27" s="36"/>
      <c r="I27" s="36"/>
    </row>
    <row r="28" spans="1:9" ht="15.75">
      <c r="A28" s="20"/>
      <c r="B28" s="21"/>
      <c r="C28" s="22"/>
      <c r="D28" s="36"/>
      <c r="E28" s="36"/>
      <c r="F28" s="36"/>
      <c r="G28" s="20"/>
      <c r="H28" s="23"/>
      <c r="I28" s="23"/>
    </row>
    <row r="29" spans="1:9" ht="15.75">
      <c r="A29" s="20"/>
      <c r="B29" s="22"/>
      <c r="C29" s="22"/>
      <c r="D29" s="20"/>
      <c r="E29" s="22"/>
      <c r="F29" s="23"/>
      <c r="G29" s="20"/>
      <c r="H29" s="23"/>
      <c r="I29" s="23"/>
    </row>
    <row r="30" spans="1:9" ht="15.75">
      <c r="A30" s="36" t="s">
        <v>28</v>
      </c>
      <c r="B30" s="36"/>
      <c r="C30" s="36"/>
      <c r="D30" s="36" t="s">
        <v>26</v>
      </c>
      <c r="E30" s="36"/>
      <c r="F30" s="36"/>
      <c r="G30" s="36" t="s">
        <v>27</v>
      </c>
      <c r="H30" s="36"/>
      <c r="I30" s="36"/>
    </row>
    <row r="31" spans="1:9" ht="15.75">
      <c r="A31" s="46" t="s">
        <v>25</v>
      </c>
      <c r="B31" s="46"/>
      <c r="C31" s="46"/>
      <c r="D31" s="46" t="s">
        <v>25</v>
      </c>
      <c r="E31" s="46"/>
      <c r="F31" s="46"/>
      <c r="G31" s="46" t="s">
        <v>25</v>
      </c>
      <c r="H31" s="46"/>
      <c r="I31" s="46"/>
    </row>
    <row r="32" spans="1:9" ht="12.75">
      <c r="A32" s="29"/>
      <c r="B32" s="29"/>
      <c r="C32" s="29"/>
      <c r="G32" s="28"/>
      <c r="H32" s="28"/>
      <c r="I32" s="28"/>
    </row>
    <row r="33" spans="1:9" ht="12.75">
      <c r="A33" s="29"/>
      <c r="B33" s="29"/>
      <c r="C33" s="29"/>
      <c r="G33" s="28"/>
      <c r="H33" s="28"/>
      <c r="I33" s="28"/>
    </row>
  </sheetData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6:C16"/>
    <mergeCell ref="B17:C17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7" sqref="A27:C27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37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44" t="s">
        <v>23</v>
      </c>
      <c r="I1" s="44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 t="s">
        <v>35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0" t="s">
        <v>51</v>
      </c>
      <c r="B9" s="41"/>
      <c r="C9" s="41"/>
      <c r="D9" s="41"/>
      <c r="E9" s="41"/>
      <c r="F9" s="41"/>
      <c r="G9" s="41"/>
      <c r="H9" s="41"/>
      <c r="I9" s="41"/>
    </row>
    <row r="12" spans="1:9" ht="12.75">
      <c r="A12" s="9" t="s">
        <v>1</v>
      </c>
      <c r="B12" s="42" t="s">
        <v>2</v>
      </c>
      <c r="C12" s="43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37" t="s">
        <v>36</v>
      </c>
      <c r="C13" s="37"/>
      <c r="D13" s="2" t="s">
        <v>14</v>
      </c>
      <c r="E13" s="3">
        <f aca="true" t="shared" si="0" ref="E13:E21">SUM(F13:I13)</f>
        <v>45931173</v>
      </c>
      <c r="F13" s="19">
        <f>SUM(F14:F16)</f>
        <v>45886957</v>
      </c>
      <c r="G13" s="17">
        <f>SUM(G14:G16)</f>
        <v>0</v>
      </c>
      <c r="H13" s="19">
        <f>SUM(H14:H16)</f>
        <v>44216</v>
      </c>
      <c r="I13" s="17">
        <f>SUM(I14:I16)</f>
        <v>0</v>
      </c>
    </row>
    <row r="14" spans="1:9" ht="12.75">
      <c r="A14" s="8" t="s">
        <v>8</v>
      </c>
      <c r="B14" s="45" t="s">
        <v>37</v>
      </c>
      <c r="C14" s="45"/>
      <c r="D14" s="2" t="s">
        <v>14</v>
      </c>
      <c r="E14" s="3">
        <f t="shared" si="0"/>
        <v>45931173</v>
      </c>
      <c r="F14" s="4">
        <v>45886957</v>
      </c>
      <c r="G14" s="4">
        <v>0</v>
      </c>
      <c r="H14" s="4">
        <v>44216</v>
      </c>
      <c r="I14" s="4">
        <v>0</v>
      </c>
    </row>
    <row r="15" spans="1:9" ht="12.75">
      <c r="A15" s="2" t="s">
        <v>9</v>
      </c>
      <c r="B15" s="45" t="s">
        <v>38</v>
      </c>
      <c r="C15" s="45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38" t="s">
        <v>39</v>
      </c>
      <c r="C16" s="39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37" t="s">
        <v>40</v>
      </c>
      <c r="C17" s="37"/>
      <c r="D17" s="2" t="s">
        <v>14</v>
      </c>
      <c r="E17" s="3">
        <f t="shared" si="0"/>
        <v>42907281</v>
      </c>
      <c r="F17" s="19">
        <f>SUM(F21,F20,F18)</f>
        <v>26708</v>
      </c>
      <c r="G17" s="17">
        <f>SUM(G21,G20,G18)</f>
        <v>0</v>
      </c>
      <c r="H17" s="19">
        <f>SUM(H21,H20,H18)</f>
        <v>5549390</v>
      </c>
      <c r="I17" s="19">
        <f>SUM(I21,I20,I18)</f>
        <v>37331183</v>
      </c>
    </row>
    <row r="18" spans="1:9" ht="12.75">
      <c r="A18" s="2" t="s">
        <v>10</v>
      </c>
      <c r="B18" s="45" t="s">
        <v>52</v>
      </c>
      <c r="C18" s="45"/>
      <c r="D18" s="2" t="s">
        <v>14</v>
      </c>
      <c r="E18" s="3">
        <f t="shared" si="0"/>
        <v>42570081</v>
      </c>
      <c r="F18" s="5">
        <v>26708</v>
      </c>
      <c r="G18" s="5">
        <v>0</v>
      </c>
      <c r="H18" s="5">
        <v>5212190</v>
      </c>
      <c r="I18" s="5">
        <v>37331183</v>
      </c>
    </row>
    <row r="19" spans="1:9" ht="12.75">
      <c r="A19" s="2" t="s">
        <v>20</v>
      </c>
      <c r="B19" s="38" t="s">
        <v>32</v>
      </c>
      <c r="C19" s="39"/>
      <c r="D19" s="2" t="s">
        <v>14</v>
      </c>
      <c r="E19" s="3">
        <f t="shared" si="0"/>
        <v>26708</v>
      </c>
      <c r="F19" s="5">
        <v>26708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45" t="s">
        <v>19</v>
      </c>
      <c r="C20" s="45"/>
      <c r="D20" s="2" t="s">
        <v>14</v>
      </c>
      <c r="E20" s="3">
        <f t="shared" si="0"/>
        <v>337200</v>
      </c>
      <c r="F20" s="4">
        <v>0</v>
      </c>
      <c r="G20" s="4">
        <v>0</v>
      </c>
      <c r="H20" s="4">
        <v>337200</v>
      </c>
      <c r="I20" s="4">
        <v>0</v>
      </c>
    </row>
    <row r="21" spans="1:9" ht="12.75">
      <c r="A21" s="2" t="s">
        <v>17</v>
      </c>
      <c r="B21" s="38" t="s">
        <v>18</v>
      </c>
      <c r="C21" s="39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25.5">
      <c r="A22" s="6">
        <v>3</v>
      </c>
      <c r="B22" s="37" t="s">
        <v>41</v>
      </c>
      <c r="C22" s="7" t="s">
        <v>15</v>
      </c>
      <c r="D22" s="2" t="s">
        <v>14</v>
      </c>
      <c r="E22" s="33">
        <f>E13-E17</f>
        <v>3023892</v>
      </c>
      <c r="F22" s="34"/>
      <c r="G22" s="34"/>
      <c r="H22" s="34"/>
      <c r="I22" s="35"/>
    </row>
    <row r="23" spans="1:9" ht="25.5">
      <c r="A23" s="6">
        <v>4</v>
      </c>
      <c r="B23" s="37"/>
      <c r="C23" s="7" t="s">
        <v>12</v>
      </c>
      <c r="D23" s="2" t="s">
        <v>13</v>
      </c>
      <c r="E23" s="30">
        <f>E22/E13*100</f>
        <v>6.583528794267893</v>
      </c>
      <c r="F23" s="31"/>
      <c r="G23" s="31"/>
      <c r="H23" s="31"/>
      <c r="I23" s="32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36" t="s">
        <v>24</v>
      </c>
      <c r="B27" s="36"/>
      <c r="C27" s="36"/>
      <c r="D27" s="36" t="s">
        <v>33</v>
      </c>
      <c r="E27" s="36"/>
      <c r="F27" s="36"/>
      <c r="G27" s="36" t="s">
        <v>34</v>
      </c>
      <c r="H27" s="36"/>
      <c r="I27" s="36"/>
    </row>
    <row r="28" spans="1:9" ht="15.75">
      <c r="A28" s="20"/>
      <c r="B28" s="21"/>
      <c r="C28" s="22"/>
      <c r="D28" s="36"/>
      <c r="E28" s="36"/>
      <c r="F28" s="36"/>
      <c r="G28" s="20"/>
      <c r="H28" s="23"/>
      <c r="I28" s="23"/>
    </row>
    <row r="29" spans="1:9" ht="15.75">
      <c r="A29" s="20"/>
      <c r="B29" s="22"/>
      <c r="C29" s="22"/>
      <c r="D29" s="20"/>
      <c r="E29" s="22"/>
      <c r="F29" s="23"/>
      <c r="G29" s="20"/>
      <c r="H29" s="23"/>
      <c r="I29" s="23"/>
    </row>
    <row r="30" spans="1:9" ht="15.75">
      <c r="A30" s="36" t="s">
        <v>28</v>
      </c>
      <c r="B30" s="36"/>
      <c r="C30" s="36"/>
      <c r="D30" s="36" t="s">
        <v>26</v>
      </c>
      <c r="E30" s="36"/>
      <c r="F30" s="36"/>
      <c r="G30" s="36" t="s">
        <v>27</v>
      </c>
      <c r="H30" s="36"/>
      <c r="I30" s="36"/>
    </row>
    <row r="31" spans="1:9" ht="15.75">
      <c r="A31" s="46" t="s">
        <v>25</v>
      </c>
      <c r="B31" s="46"/>
      <c r="C31" s="46"/>
      <c r="D31" s="46" t="s">
        <v>25</v>
      </c>
      <c r="E31" s="46"/>
      <c r="F31" s="46"/>
      <c r="G31" s="46" t="s">
        <v>25</v>
      </c>
      <c r="H31" s="46"/>
      <c r="I31" s="46"/>
    </row>
    <row r="32" spans="1:9" ht="12.75">
      <c r="A32" s="29"/>
      <c r="B32" s="29"/>
      <c r="C32" s="29"/>
      <c r="G32" s="28"/>
      <c r="H32" s="28"/>
      <c r="I32" s="28"/>
    </row>
    <row r="33" spans="1:9" ht="12.75">
      <c r="A33" s="29"/>
      <c r="B33" s="29"/>
      <c r="C33" s="29"/>
      <c r="G33" s="28"/>
      <c r="H33" s="28"/>
      <c r="I33" s="28"/>
    </row>
  </sheetData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6:C16"/>
    <mergeCell ref="B17:C17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4" sqref="H1:I4"/>
    </sheetView>
  </sheetViews>
  <sheetFormatPr defaultColWidth="9.00390625" defaultRowHeight="12.75"/>
  <cols>
    <col min="1" max="1" width="9.00390625" style="0" bestFit="1" customWidth="1"/>
    <col min="2" max="2" width="32.625" style="0" bestFit="1" customWidth="1"/>
    <col min="3" max="3" width="48.625" style="0" customWidth="1"/>
    <col min="4" max="4" width="5.625" style="0" bestFit="1" customWidth="1"/>
    <col min="5" max="5" width="11.875" style="0" bestFit="1" customWidth="1"/>
    <col min="6" max="6" width="10.125" style="0" bestFit="1" customWidth="1"/>
    <col min="7" max="7" width="4.625" style="0" bestFit="1" customWidth="1"/>
    <col min="9" max="9" width="33.375" style="0" bestFit="1" customWidth="1"/>
  </cols>
  <sheetData>
    <row r="1" spans="6:9" ht="12.75">
      <c r="F1" s="10"/>
      <c r="G1" s="10"/>
      <c r="H1" s="44" t="s">
        <v>23</v>
      </c>
      <c r="I1" s="44"/>
    </row>
    <row r="2" spans="8:9" ht="12.75">
      <c r="H2" s="11"/>
      <c r="I2" s="11" t="s">
        <v>21</v>
      </c>
    </row>
    <row r="3" spans="8:9" ht="12.75">
      <c r="H3" s="11"/>
      <c r="I3" s="11" t="s">
        <v>22</v>
      </c>
    </row>
    <row r="4" spans="6:9" ht="12.75">
      <c r="F4" s="1"/>
      <c r="G4" s="1"/>
      <c r="H4" s="11"/>
      <c r="I4" s="11" t="s">
        <v>29</v>
      </c>
    </row>
    <row r="7" spans="1:9" ht="15.7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 t="s">
        <v>35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0" t="s">
        <v>53</v>
      </c>
      <c r="B9" s="41"/>
      <c r="C9" s="41"/>
      <c r="D9" s="41"/>
      <c r="E9" s="41"/>
      <c r="F9" s="41"/>
      <c r="G9" s="41"/>
      <c r="H9" s="41"/>
      <c r="I9" s="41"/>
    </row>
    <row r="12" spans="1:9" ht="12.75">
      <c r="A12" s="9" t="s">
        <v>1</v>
      </c>
      <c r="B12" s="42" t="s">
        <v>2</v>
      </c>
      <c r="C12" s="43"/>
      <c r="D12" s="9"/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2.75">
      <c r="A13" s="6">
        <v>1</v>
      </c>
      <c r="B13" s="37" t="s">
        <v>36</v>
      </c>
      <c r="C13" s="37"/>
      <c r="D13" s="2" t="s">
        <v>14</v>
      </c>
      <c r="E13" s="3">
        <f aca="true" t="shared" si="0" ref="E13:E21">SUM(F13:I13)</f>
        <v>40621642</v>
      </c>
      <c r="F13" s="19">
        <f>SUM(F14:F16)</f>
        <v>40591557</v>
      </c>
      <c r="G13" s="17">
        <f>SUM(G14:G16)</f>
        <v>0</v>
      </c>
      <c r="H13" s="19">
        <f>SUM(H14:H16)</f>
        <v>30085</v>
      </c>
      <c r="I13" s="17">
        <f>SUM(I14:I16)</f>
        <v>0</v>
      </c>
    </row>
    <row r="14" spans="1:9" ht="12.75">
      <c r="A14" s="8" t="s">
        <v>8</v>
      </c>
      <c r="B14" s="45" t="s">
        <v>37</v>
      </c>
      <c r="C14" s="45"/>
      <c r="D14" s="2" t="s">
        <v>14</v>
      </c>
      <c r="E14" s="3">
        <f t="shared" si="0"/>
        <v>40621642</v>
      </c>
      <c r="F14" s="4">
        <v>40591557</v>
      </c>
      <c r="G14" s="4">
        <v>0</v>
      </c>
      <c r="H14" s="4">
        <v>30085</v>
      </c>
      <c r="I14" s="4">
        <v>0</v>
      </c>
    </row>
    <row r="15" spans="1:9" ht="12.75">
      <c r="A15" s="2" t="s">
        <v>9</v>
      </c>
      <c r="B15" s="45" t="s">
        <v>38</v>
      </c>
      <c r="C15" s="45"/>
      <c r="D15" s="2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16</v>
      </c>
      <c r="B16" s="38" t="s">
        <v>39</v>
      </c>
      <c r="C16" s="39"/>
      <c r="D16" s="2" t="s">
        <v>14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6">
        <v>2</v>
      </c>
      <c r="B17" s="37" t="s">
        <v>40</v>
      </c>
      <c r="C17" s="37"/>
      <c r="D17" s="2" t="s">
        <v>14</v>
      </c>
      <c r="E17" s="3">
        <f t="shared" si="0"/>
        <v>36250259</v>
      </c>
      <c r="F17" s="19">
        <f>SUM(F21,F20,F18)</f>
        <v>21004</v>
      </c>
      <c r="G17" s="17">
        <f>SUM(G21,G20,G18)</f>
        <v>0</v>
      </c>
      <c r="H17" s="19">
        <f>SUM(H21,H20,H18)</f>
        <v>3837993</v>
      </c>
      <c r="I17" s="19">
        <f>SUM(I21,I20,I18)</f>
        <v>32391262</v>
      </c>
    </row>
    <row r="18" spans="1:9" ht="12.75">
      <c r="A18" s="2" t="s">
        <v>10</v>
      </c>
      <c r="B18" s="45" t="s">
        <v>31</v>
      </c>
      <c r="C18" s="45"/>
      <c r="D18" s="2" t="s">
        <v>14</v>
      </c>
      <c r="E18" s="3">
        <f t="shared" si="0"/>
        <v>36052379</v>
      </c>
      <c r="F18" s="5">
        <v>21004</v>
      </c>
      <c r="G18" s="5">
        <v>0</v>
      </c>
      <c r="H18" s="5">
        <v>3640113</v>
      </c>
      <c r="I18" s="5">
        <v>32391262</v>
      </c>
    </row>
    <row r="19" spans="1:9" ht="12.75">
      <c r="A19" s="2" t="s">
        <v>20</v>
      </c>
      <c r="B19" s="38" t="s">
        <v>32</v>
      </c>
      <c r="C19" s="39"/>
      <c r="D19" s="2" t="s">
        <v>14</v>
      </c>
      <c r="E19" s="3">
        <f t="shared" si="0"/>
        <v>21004</v>
      </c>
      <c r="F19" s="5">
        <v>21004</v>
      </c>
      <c r="G19" s="5">
        <v>0</v>
      </c>
      <c r="H19" s="5">
        <v>0</v>
      </c>
      <c r="I19" s="5">
        <v>0</v>
      </c>
    </row>
    <row r="20" spans="1:9" ht="12.75">
      <c r="A20" s="2" t="s">
        <v>11</v>
      </c>
      <c r="B20" s="45" t="s">
        <v>19</v>
      </c>
      <c r="C20" s="45"/>
      <c r="D20" s="2" t="s">
        <v>14</v>
      </c>
      <c r="E20" s="3">
        <f t="shared" si="0"/>
        <v>197880</v>
      </c>
      <c r="F20" s="4">
        <v>0</v>
      </c>
      <c r="G20" s="4">
        <v>0</v>
      </c>
      <c r="H20" s="4">
        <v>197880</v>
      </c>
      <c r="I20" s="4">
        <v>0</v>
      </c>
    </row>
    <row r="21" spans="1:9" ht="12.75">
      <c r="A21" s="2" t="s">
        <v>17</v>
      </c>
      <c r="B21" s="38" t="s">
        <v>18</v>
      </c>
      <c r="C21" s="39"/>
      <c r="D21" s="2" t="s">
        <v>14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25.5">
      <c r="A22" s="6">
        <v>3</v>
      </c>
      <c r="B22" s="37" t="s">
        <v>41</v>
      </c>
      <c r="C22" s="7" t="s">
        <v>15</v>
      </c>
      <c r="D22" s="2" t="s">
        <v>14</v>
      </c>
      <c r="E22" s="33">
        <f>E13-E17</f>
        <v>4371383</v>
      </c>
      <c r="F22" s="34"/>
      <c r="G22" s="34"/>
      <c r="H22" s="34"/>
      <c r="I22" s="35"/>
    </row>
    <row r="23" spans="1:9" ht="25.5">
      <c r="A23" s="6">
        <v>4</v>
      </c>
      <c r="B23" s="37"/>
      <c r="C23" s="7" t="s">
        <v>12</v>
      </c>
      <c r="D23" s="2" t="s">
        <v>13</v>
      </c>
      <c r="E23" s="30">
        <f>E22/E13*100</f>
        <v>10.761216890247814</v>
      </c>
      <c r="F23" s="31"/>
      <c r="G23" s="31"/>
      <c r="H23" s="31"/>
      <c r="I23" s="32"/>
    </row>
    <row r="24" spans="1:9" ht="12.75">
      <c r="A24" s="12"/>
      <c r="B24" s="13"/>
      <c r="C24" s="13"/>
      <c r="D24" s="14"/>
      <c r="E24" s="15"/>
      <c r="F24" s="15"/>
      <c r="G24" s="15"/>
      <c r="H24" s="15"/>
      <c r="I24" s="15"/>
    </row>
    <row r="25" spans="1:9" ht="12.75">
      <c r="A25" s="12"/>
      <c r="B25" s="13"/>
      <c r="C25" s="13"/>
      <c r="D25" s="14"/>
      <c r="E25" s="15"/>
      <c r="F25" s="16"/>
      <c r="G25" s="16"/>
      <c r="H25" s="16"/>
      <c r="I25" s="16"/>
    </row>
    <row r="27" spans="1:9" ht="15.75">
      <c r="A27" s="36" t="s">
        <v>24</v>
      </c>
      <c r="B27" s="36"/>
      <c r="C27" s="36"/>
      <c r="D27" s="36" t="s">
        <v>33</v>
      </c>
      <c r="E27" s="36"/>
      <c r="F27" s="36"/>
      <c r="G27" s="36" t="s">
        <v>34</v>
      </c>
      <c r="H27" s="36"/>
      <c r="I27" s="36"/>
    </row>
    <row r="28" spans="1:9" ht="15.75">
      <c r="A28" s="20"/>
      <c r="B28" s="21"/>
      <c r="C28" s="22"/>
      <c r="D28" s="36"/>
      <c r="E28" s="36"/>
      <c r="F28" s="36"/>
      <c r="G28" s="20"/>
      <c r="H28" s="23"/>
      <c r="I28" s="23"/>
    </row>
    <row r="29" spans="1:9" ht="15.75">
      <c r="A29" s="20"/>
      <c r="B29" s="22"/>
      <c r="C29" s="22"/>
      <c r="D29" s="20"/>
      <c r="E29" s="22"/>
      <c r="F29" s="23"/>
      <c r="G29" s="20"/>
      <c r="H29" s="23"/>
      <c r="I29" s="23"/>
    </row>
    <row r="30" spans="1:9" ht="15.75">
      <c r="A30" s="36" t="s">
        <v>28</v>
      </c>
      <c r="B30" s="36"/>
      <c r="C30" s="36"/>
      <c r="D30" s="36" t="s">
        <v>26</v>
      </c>
      <c r="E30" s="36"/>
      <c r="F30" s="36"/>
      <c r="G30" s="36" t="s">
        <v>27</v>
      </c>
      <c r="H30" s="36"/>
      <c r="I30" s="36"/>
    </row>
    <row r="31" spans="1:9" ht="15.75">
      <c r="A31" s="46" t="s">
        <v>25</v>
      </c>
      <c r="B31" s="46"/>
      <c r="C31" s="46"/>
      <c r="D31" s="46" t="s">
        <v>25</v>
      </c>
      <c r="E31" s="46"/>
      <c r="F31" s="46"/>
      <c r="G31" s="46" t="s">
        <v>25</v>
      </c>
      <c r="H31" s="46"/>
      <c r="I31" s="46"/>
    </row>
    <row r="32" spans="1:9" ht="12.75">
      <c r="A32" s="29"/>
      <c r="B32" s="29"/>
      <c r="C32" s="29"/>
      <c r="G32" s="28"/>
      <c r="H32" s="28"/>
      <c r="I32" s="28"/>
    </row>
    <row r="33" spans="1:9" ht="12.75">
      <c r="A33" s="29"/>
      <c r="B33" s="29"/>
      <c r="C33" s="29"/>
      <c r="G33" s="28"/>
      <c r="H33" s="28"/>
      <c r="I33" s="28"/>
    </row>
  </sheetData>
  <mergeCells count="31">
    <mergeCell ref="A32:C32"/>
    <mergeCell ref="G32:I32"/>
    <mergeCell ref="A33:C33"/>
    <mergeCell ref="G33:I33"/>
    <mergeCell ref="A30:C30"/>
    <mergeCell ref="D30:F30"/>
    <mergeCell ref="G30:I30"/>
    <mergeCell ref="A31:C31"/>
    <mergeCell ref="D31:F31"/>
    <mergeCell ref="G31:I31"/>
    <mergeCell ref="A27:C27"/>
    <mergeCell ref="D27:F27"/>
    <mergeCell ref="G27:I27"/>
    <mergeCell ref="D28:F28"/>
    <mergeCell ref="B20:C20"/>
    <mergeCell ref="B21:C21"/>
    <mergeCell ref="B22:B23"/>
    <mergeCell ref="E22:I22"/>
    <mergeCell ref="E23:I23"/>
    <mergeCell ref="B16:C16"/>
    <mergeCell ref="B17:C17"/>
    <mergeCell ref="B18:C18"/>
    <mergeCell ref="B19:C19"/>
    <mergeCell ref="B12:C12"/>
    <mergeCell ref="B13:C13"/>
    <mergeCell ref="B14:C14"/>
    <mergeCell ref="B15:C15"/>
    <mergeCell ref="H1:I1"/>
    <mergeCell ref="A7:I7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H5" sqref="H5"/>
    </sheetView>
  </sheetViews>
  <sheetFormatPr defaultColWidth="9.00390625" defaultRowHeight="12.75"/>
  <cols>
    <col min="1" max="1" width="9.00390625" style="0" bestFit="1" customWidth="1"/>
    <col min="2" max="2" width="32.875" style="0" bestFit="1" customWidth="1"/>
    <col min="3" max="3" width="49.75390625" style="0" customWidth="1"/>
    <col min="4" max="4" width="5.625" style="0" bestFit="1" customWidth="1"/>
    <col min="5" max="6" width="10.125" style="0" bestFit="1" customWidth="1"/>
    <col min="7" max="7" width="4.625" style="0" bestFit="1" customWidth="1"/>
    <col min="8" max="8" width="19.875" style="0" customWidth="1"/>
    <col min="9" max="9" width="28.00390625" style="0" customWidth="1"/>
  </cols>
  <sheetData>
    <row r="1" spans="1:9" ht="15.75">
      <c r="A1" s="47"/>
      <c r="B1" s="24"/>
      <c r="C1" s="24"/>
      <c r="D1" s="24"/>
      <c r="E1" s="24"/>
      <c r="H1" s="44" t="s">
        <v>23</v>
      </c>
      <c r="I1" s="44"/>
    </row>
    <row r="2" spans="1:9" ht="12.75">
      <c r="A2" s="24"/>
      <c r="B2" s="24"/>
      <c r="C2" s="24"/>
      <c r="D2" s="24"/>
      <c r="E2" s="24"/>
      <c r="H2" s="11"/>
      <c r="I2" s="11" t="s">
        <v>21</v>
      </c>
    </row>
    <row r="3" spans="1:9" ht="15">
      <c r="A3" s="25"/>
      <c r="B3" s="25"/>
      <c r="C3" s="24"/>
      <c r="D3" s="25"/>
      <c r="E3" s="25"/>
      <c r="F3" s="25"/>
      <c r="G3" s="25"/>
      <c r="H3" s="11"/>
      <c r="I3" s="11" t="s">
        <v>22</v>
      </c>
    </row>
    <row r="4" spans="1:9" ht="12.75">
      <c r="A4" s="24"/>
      <c r="B4" s="24"/>
      <c r="C4" s="24"/>
      <c r="D4" s="24"/>
      <c r="E4" s="24"/>
      <c r="H4" s="11"/>
      <c r="I4" s="11" t="s">
        <v>29</v>
      </c>
    </row>
    <row r="5" spans="1:7" ht="15">
      <c r="A5" s="25"/>
      <c r="B5" s="25"/>
      <c r="C5" s="24"/>
      <c r="D5" s="25"/>
      <c r="E5" s="25"/>
      <c r="F5" s="25"/>
      <c r="G5" s="25"/>
    </row>
    <row r="7" spans="6:9" ht="12.75">
      <c r="F7" s="48"/>
      <c r="G7" s="48"/>
      <c r="H7" s="48"/>
      <c r="I7" s="48"/>
    </row>
    <row r="8" spans="6:9" ht="12.75">
      <c r="F8" s="49"/>
      <c r="G8" s="49"/>
      <c r="H8" s="49"/>
      <c r="I8" s="49"/>
    </row>
    <row r="9" spans="6:9" ht="12.75">
      <c r="F9" s="49"/>
      <c r="G9" s="49"/>
      <c r="H9" s="49"/>
      <c r="I9" s="49"/>
    </row>
    <row r="10" spans="6:9" ht="12.75">
      <c r="F10" s="50"/>
      <c r="G10" s="50"/>
      <c r="H10" s="50"/>
      <c r="I10" s="50"/>
    </row>
    <row r="11" spans="6:9" ht="12.75">
      <c r="F11" s="1"/>
      <c r="G11" s="1"/>
      <c r="H11" s="1"/>
      <c r="I11" s="1"/>
    </row>
    <row r="13" spans="1:9" ht="15">
      <c r="A13" s="25" t="s">
        <v>0</v>
      </c>
      <c r="B13" s="25"/>
      <c r="C13" s="25"/>
      <c r="D13" s="25"/>
      <c r="E13" s="25"/>
      <c r="F13" s="25"/>
      <c r="G13" s="25"/>
      <c r="H13" s="25"/>
      <c r="I13" s="25"/>
    </row>
    <row r="14" spans="1:9" ht="15">
      <c r="A14" s="25" t="s">
        <v>45</v>
      </c>
      <c r="B14" s="25"/>
      <c r="C14" s="25"/>
      <c r="D14" s="25"/>
      <c r="E14" s="25"/>
      <c r="F14" s="25"/>
      <c r="G14" s="25"/>
      <c r="H14" s="25"/>
      <c r="I14" s="25"/>
    </row>
    <row r="15" spans="1:9" ht="15.75">
      <c r="A15" s="40" t="s">
        <v>46</v>
      </c>
      <c r="B15" s="41"/>
      <c r="C15" s="41"/>
      <c r="D15" s="41"/>
      <c r="E15" s="41"/>
      <c r="F15" s="41"/>
      <c r="G15" s="41"/>
      <c r="H15" s="41"/>
      <c r="I15" s="41"/>
    </row>
    <row r="18" spans="1:9" ht="12.75">
      <c r="A18" s="9" t="s">
        <v>1</v>
      </c>
      <c r="B18" s="42" t="s">
        <v>2</v>
      </c>
      <c r="C18" s="43"/>
      <c r="D18" s="9"/>
      <c r="E18" s="6" t="s">
        <v>3</v>
      </c>
      <c r="F18" s="6" t="s">
        <v>4</v>
      </c>
      <c r="G18" s="6" t="s">
        <v>5</v>
      </c>
      <c r="H18" s="6" t="s">
        <v>6</v>
      </c>
      <c r="I18" s="6" t="s">
        <v>7</v>
      </c>
    </row>
    <row r="19" spans="1:9" ht="12.75">
      <c r="A19" s="6">
        <v>1</v>
      </c>
      <c r="B19" s="51" t="s">
        <v>36</v>
      </c>
      <c r="C19" s="37"/>
      <c r="D19" s="2" t="s">
        <v>14</v>
      </c>
      <c r="E19" s="52">
        <v>38646642</v>
      </c>
      <c r="F19" s="53">
        <f>E19-H19</f>
        <v>38591117</v>
      </c>
      <c r="G19" s="54">
        <f>SUM(G20:G22)</f>
        <v>0</v>
      </c>
      <c r="H19" s="54">
        <v>55525</v>
      </c>
      <c r="I19" s="54">
        <f>SUM(I20:I22)</f>
        <v>0</v>
      </c>
    </row>
    <row r="20" spans="1:9" ht="12.75">
      <c r="A20" s="8" t="s">
        <v>8</v>
      </c>
      <c r="B20" s="55" t="s">
        <v>37</v>
      </c>
      <c r="C20" s="45"/>
      <c r="D20" s="2" t="s">
        <v>14</v>
      </c>
      <c r="E20" s="52">
        <f>E19</f>
        <v>38646642</v>
      </c>
      <c r="F20" s="53">
        <f>F19</f>
        <v>38591117</v>
      </c>
      <c r="G20" s="54">
        <v>0</v>
      </c>
      <c r="H20" s="54">
        <f>H19</f>
        <v>55525</v>
      </c>
      <c r="I20" s="54">
        <v>0</v>
      </c>
    </row>
    <row r="21" spans="1:9" ht="12.75">
      <c r="A21" s="2" t="s">
        <v>9</v>
      </c>
      <c r="B21" s="45" t="s">
        <v>47</v>
      </c>
      <c r="C21" s="45"/>
      <c r="D21" s="2" t="s">
        <v>14</v>
      </c>
      <c r="E21" s="52">
        <v>0</v>
      </c>
      <c r="F21" s="54">
        <v>0</v>
      </c>
      <c r="G21" s="54">
        <v>0</v>
      </c>
      <c r="H21" s="54">
        <v>0</v>
      </c>
      <c r="I21" s="54">
        <v>0</v>
      </c>
    </row>
    <row r="22" spans="1:9" ht="12.75">
      <c r="A22" s="2" t="s">
        <v>16</v>
      </c>
      <c r="B22" s="56" t="s">
        <v>39</v>
      </c>
      <c r="C22" s="39"/>
      <c r="D22" s="2" t="s">
        <v>14</v>
      </c>
      <c r="E22" s="52">
        <v>0</v>
      </c>
      <c r="F22" s="54">
        <v>0</v>
      </c>
      <c r="G22" s="54">
        <v>0</v>
      </c>
      <c r="H22" s="54">
        <v>0</v>
      </c>
      <c r="I22" s="54">
        <v>0</v>
      </c>
    </row>
    <row r="23" spans="1:9" ht="12.75">
      <c r="A23" s="6">
        <v>2</v>
      </c>
      <c r="B23" s="37" t="s">
        <v>48</v>
      </c>
      <c r="C23" s="37"/>
      <c r="D23" s="2" t="s">
        <v>14</v>
      </c>
      <c r="E23" s="57">
        <f>F23+H23+I23</f>
        <v>34672249</v>
      </c>
      <c r="F23" s="54">
        <v>22445</v>
      </c>
      <c r="G23" s="54">
        <f>SUM(G24:G27)</f>
        <v>0</v>
      </c>
      <c r="H23" s="52">
        <f>3789688+H26</f>
        <v>4029928</v>
      </c>
      <c r="I23" s="52">
        <v>30619876</v>
      </c>
    </row>
    <row r="24" spans="1:9" ht="12.75">
      <c r="A24" s="2" t="s">
        <v>10</v>
      </c>
      <c r="B24" s="45" t="s">
        <v>31</v>
      </c>
      <c r="C24" s="45"/>
      <c r="D24" s="2" t="s">
        <v>14</v>
      </c>
      <c r="E24" s="57">
        <v>34432009</v>
      </c>
      <c r="F24" s="58">
        <v>22445</v>
      </c>
      <c r="G24" s="58">
        <v>0</v>
      </c>
      <c r="H24" s="59">
        <v>3789688</v>
      </c>
      <c r="I24" s="60">
        <v>30619876</v>
      </c>
    </row>
    <row r="25" spans="1:9" ht="12.75">
      <c r="A25" s="2" t="s">
        <v>20</v>
      </c>
      <c r="B25" s="38" t="s">
        <v>49</v>
      </c>
      <c r="C25" s="39"/>
      <c r="D25" s="2" t="s">
        <v>14</v>
      </c>
      <c r="E25" s="57">
        <v>22445</v>
      </c>
      <c r="F25" s="58">
        <v>22445</v>
      </c>
      <c r="G25" s="58">
        <v>0</v>
      </c>
      <c r="H25" s="61">
        <v>0</v>
      </c>
      <c r="I25" s="58">
        <v>0</v>
      </c>
    </row>
    <row r="26" spans="1:9" ht="12.75">
      <c r="A26" s="2" t="s">
        <v>11</v>
      </c>
      <c r="B26" s="45" t="s">
        <v>19</v>
      </c>
      <c r="C26" s="45"/>
      <c r="D26" s="2" t="s">
        <v>14</v>
      </c>
      <c r="E26" s="52">
        <v>240240</v>
      </c>
      <c r="F26" s="54">
        <v>0</v>
      </c>
      <c r="G26" s="54">
        <v>0</v>
      </c>
      <c r="H26" s="54">
        <v>240240</v>
      </c>
      <c r="I26" s="54">
        <v>0</v>
      </c>
    </row>
    <row r="27" spans="1:9" ht="12.75">
      <c r="A27" s="2" t="s">
        <v>17</v>
      </c>
      <c r="B27" s="38" t="s">
        <v>18</v>
      </c>
      <c r="C27" s="39"/>
      <c r="D27" s="2" t="s">
        <v>14</v>
      </c>
      <c r="E27" s="57">
        <v>0</v>
      </c>
      <c r="F27" s="54">
        <v>0</v>
      </c>
      <c r="G27" s="54">
        <v>0</v>
      </c>
      <c r="H27" s="54">
        <v>0</v>
      </c>
      <c r="I27" s="54">
        <v>0</v>
      </c>
    </row>
    <row r="28" spans="1:9" ht="25.5">
      <c r="A28" s="6">
        <v>3</v>
      </c>
      <c r="B28" s="37" t="s">
        <v>50</v>
      </c>
      <c r="C28" s="7" t="s">
        <v>15</v>
      </c>
      <c r="D28" s="2" t="s">
        <v>14</v>
      </c>
      <c r="E28" s="62">
        <f>E19-E23</f>
        <v>3974393</v>
      </c>
      <c r="F28" s="63"/>
      <c r="G28" s="63"/>
      <c r="H28" s="63"/>
      <c r="I28" s="64"/>
    </row>
    <row r="29" spans="1:9" ht="25.5">
      <c r="A29" s="6">
        <v>4</v>
      </c>
      <c r="B29" s="37"/>
      <c r="C29" s="7" t="s">
        <v>12</v>
      </c>
      <c r="D29" s="2" t="s">
        <v>13</v>
      </c>
      <c r="E29" s="65">
        <f>E28/E19*100</f>
        <v>10.283928419964663</v>
      </c>
      <c r="F29" s="66"/>
      <c r="G29" s="66"/>
      <c r="H29" s="66"/>
      <c r="I29" s="67"/>
    </row>
    <row r="32" spans="1:9" ht="15.75">
      <c r="A32" s="36" t="s">
        <v>24</v>
      </c>
      <c r="B32" s="36"/>
      <c r="C32" s="36"/>
      <c r="D32" s="36" t="s">
        <v>33</v>
      </c>
      <c r="E32" s="36"/>
      <c r="F32" s="36"/>
      <c r="G32" s="36" t="s">
        <v>34</v>
      </c>
      <c r="H32" s="36"/>
      <c r="I32" s="36"/>
    </row>
    <row r="33" spans="1:9" ht="15.75">
      <c r="A33" s="20"/>
      <c r="B33" s="21"/>
      <c r="C33" s="22"/>
      <c r="D33" s="36"/>
      <c r="E33" s="36"/>
      <c r="F33" s="36"/>
      <c r="G33" s="20"/>
      <c r="H33" s="23"/>
      <c r="I33" s="23"/>
    </row>
    <row r="34" spans="1:9" ht="15.75">
      <c r="A34" s="20"/>
      <c r="B34" s="22"/>
      <c r="C34" s="22"/>
      <c r="D34" s="20"/>
      <c r="E34" s="22"/>
      <c r="F34" s="23"/>
      <c r="G34" s="20"/>
      <c r="H34" s="23"/>
      <c r="I34" s="23"/>
    </row>
    <row r="35" spans="1:9" ht="15.75">
      <c r="A35" s="36" t="s">
        <v>28</v>
      </c>
      <c r="B35" s="36"/>
      <c r="C35" s="36"/>
      <c r="D35" s="36" t="s">
        <v>26</v>
      </c>
      <c r="E35" s="36"/>
      <c r="F35" s="36"/>
      <c r="G35" s="36" t="s">
        <v>27</v>
      </c>
      <c r="H35" s="36"/>
      <c r="I35" s="36"/>
    </row>
    <row r="36" spans="1:9" ht="15.75">
      <c r="A36" s="46" t="s">
        <v>25</v>
      </c>
      <c r="B36" s="46"/>
      <c r="C36" s="46"/>
      <c r="D36" s="46" t="s">
        <v>25</v>
      </c>
      <c r="E36" s="46"/>
      <c r="F36" s="46"/>
      <c r="G36" s="46" t="s">
        <v>25</v>
      </c>
      <c r="H36" s="46"/>
      <c r="I36" s="46"/>
    </row>
    <row r="37" spans="1:9" ht="12.75">
      <c r="A37" s="29"/>
      <c r="B37" s="29"/>
      <c r="C37" s="29"/>
      <c r="G37" s="28"/>
      <c r="H37" s="28"/>
      <c r="I37" s="28"/>
    </row>
  </sheetData>
  <mergeCells count="37">
    <mergeCell ref="A37:C37"/>
    <mergeCell ref="G37:I37"/>
    <mergeCell ref="H1:I1"/>
    <mergeCell ref="A35:C35"/>
    <mergeCell ref="D35:F35"/>
    <mergeCell ref="G35:I35"/>
    <mergeCell ref="A36:C36"/>
    <mergeCell ref="D36:F36"/>
    <mergeCell ref="G36:I36"/>
    <mergeCell ref="A32:C32"/>
    <mergeCell ref="D32:F32"/>
    <mergeCell ref="G32:I32"/>
    <mergeCell ref="D33:F33"/>
    <mergeCell ref="B27:C27"/>
    <mergeCell ref="B28:B29"/>
    <mergeCell ref="E28:I28"/>
    <mergeCell ref="E29:I29"/>
    <mergeCell ref="B23:C23"/>
    <mergeCell ref="B24:C24"/>
    <mergeCell ref="B25:C25"/>
    <mergeCell ref="B26:C26"/>
    <mergeCell ref="B19:C19"/>
    <mergeCell ref="B20:C20"/>
    <mergeCell ref="B21:C21"/>
    <mergeCell ref="B22:C22"/>
    <mergeCell ref="A13:I13"/>
    <mergeCell ref="A14:I14"/>
    <mergeCell ref="A15:I15"/>
    <mergeCell ref="B18:C18"/>
    <mergeCell ref="F7:I7"/>
    <mergeCell ref="F8:I8"/>
    <mergeCell ref="F9:I9"/>
    <mergeCell ref="F10:I10"/>
    <mergeCell ref="A3:B3"/>
    <mergeCell ref="D3:G3"/>
    <mergeCell ref="A5:B5"/>
    <mergeCell ref="D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37" sqref="A37:C37"/>
    </sheetView>
  </sheetViews>
  <sheetFormatPr defaultColWidth="9.00390625" defaultRowHeight="12.75"/>
  <cols>
    <col min="1" max="1" width="9.00390625" style="0" bestFit="1" customWidth="1"/>
    <col min="2" max="2" width="32.875" style="0" bestFit="1" customWidth="1"/>
    <col min="3" max="3" width="52.00390625" style="0" customWidth="1"/>
    <col min="4" max="4" width="5.625" style="0" bestFit="1" customWidth="1"/>
    <col min="5" max="6" width="10.125" style="0" bestFit="1" customWidth="1"/>
    <col min="7" max="7" width="4.625" style="0" bestFit="1" customWidth="1"/>
    <col min="9" max="9" width="33.375" style="0" bestFit="1" customWidth="1"/>
  </cols>
  <sheetData>
    <row r="1" spans="1:9" ht="15.75">
      <c r="A1" s="47"/>
      <c r="B1" s="24"/>
      <c r="C1" s="24"/>
      <c r="D1" s="24"/>
      <c r="E1" s="24"/>
      <c r="G1" s="10"/>
      <c r="H1" s="44" t="s">
        <v>23</v>
      </c>
      <c r="I1" s="44"/>
    </row>
    <row r="2" spans="1:9" ht="12.75">
      <c r="A2" s="24"/>
      <c r="B2" s="24"/>
      <c r="C2" s="24"/>
      <c r="D2" s="24"/>
      <c r="E2" s="24"/>
      <c r="H2" s="11"/>
      <c r="I2" s="11" t="s">
        <v>21</v>
      </c>
    </row>
    <row r="3" spans="1:9" ht="15">
      <c r="A3" s="25"/>
      <c r="B3" s="25"/>
      <c r="C3" s="24"/>
      <c r="D3" s="68"/>
      <c r="E3" s="68"/>
      <c r="F3" s="68"/>
      <c r="H3" s="11"/>
      <c r="I3" s="11" t="s">
        <v>22</v>
      </c>
    </row>
    <row r="4" spans="1:9" ht="12.75">
      <c r="A4" s="24"/>
      <c r="B4" s="24"/>
      <c r="C4" s="24"/>
      <c r="D4" s="24"/>
      <c r="E4" s="24"/>
      <c r="G4" s="1"/>
      <c r="H4" s="11"/>
      <c r="I4" s="11" t="s">
        <v>29</v>
      </c>
    </row>
    <row r="5" spans="1:7" ht="15">
      <c r="A5" s="25"/>
      <c r="B5" s="25"/>
      <c r="C5" s="24"/>
      <c r="D5" s="68"/>
      <c r="E5" s="68"/>
      <c r="F5" s="68"/>
      <c r="G5" s="68"/>
    </row>
    <row r="7" spans="6:9" ht="12.75">
      <c r="F7" s="48"/>
      <c r="G7" s="48"/>
      <c r="H7" s="48"/>
      <c r="I7" s="48"/>
    </row>
    <row r="8" spans="6:9" ht="12.75">
      <c r="F8" s="49"/>
      <c r="G8" s="49"/>
      <c r="H8" s="49"/>
      <c r="I8" s="49"/>
    </row>
    <row r="9" spans="6:9" ht="12.75">
      <c r="F9" s="49"/>
      <c r="G9" s="49"/>
      <c r="H9" s="49"/>
      <c r="I9" s="49"/>
    </row>
    <row r="10" spans="6:9" ht="12.75">
      <c r="F10" s="50"/>
      <c r="G10" s="50"/>
      <c r="H10" s="50"/>
      <c r="I10" s="50"/>
    </row>
    <row r="11" spans="6:9" ht="12.75">
      <c r="F11" s="1"/>
      <c r="G11" s="1"/>
      <c r="H11" s="1"/>
      <c r="I11" s="1"/>
    </row>
    <row r="13" spans="1:9" ht="15">
      <c r="A13" s="25" t="s">
        <v>0</v>
      </c>
      <c r="B13" s="25"/>
      <c r="C13" s="25"/>
      <c r="D13" s="25"/>
      <c r="E13" s="25"/>
      <c r="F13" s="25"/>
      <c r="G13" s="25"/>
      <c r="H13" s="25"/>
      <c r="I13" s="25"/>
    </row>
    <row r="14" spans="1:9" ht="15">
      <c r="A14" s="25" t="s">
        <v>45</v>
      </c>
      <c r="B14" s="25"/>
      <c r="C14" s="25"/>
      <c r="D14" s="25"/>
      <c r="E14" s="25"/>
      <c r="F14" s="25"/>
      <c r="G14" s="25"/>
      <c r="H14" s="25"/>
      <c r="I14" s="25"/>
    </row>
    <row r="15" spans="1:9" ht="15.75">
      <c r="A15" s="40" t="s">
        <v>54</v>
      </c>
      <c r="B15" s="41"/>
      <c r="C15" s="41"/>
      <c r="D15" s="41"/>
      <c r="E15" s="41"/>
      <c r="F15" s="41"/>
      <c r="G15" s="41"/>
      <c r="H15" s="41"/>
      <c r="I15" s="41"/>
    </row>
    <row r="18" spans="1:9" ht="12.75">
      <c r="A18" s="9" t="s">
        <v>1</v>
      </c>
      <c r="B18" s="42" t="s">
        <v>2</v>
      </c>
      <c r="C18" s="43"/>
      <c r="D18" s="9"/>
      <c r="E18" s="6" t="s">
        <v>3</v>
      </c>
      <c r="F18" s="6" t="s">
        <v>4</v>
      </c>
      <c r="G18" s="6" t="s">
        <v>5</v>
      </c>
      <c r="H18" s="6" t="s">
        <v>6</v>
      </c>
      <c r="I18" s="6" t="s">
        <v>7</v>
      </c>
    </row>
    <row r="19" spans="1:9" ht="12.75">
      <c r="A19" s="6">
        <v>1</v>
      </c>
      <c r="B19" s="51" t="s">
        <v>36</v>
      </c>
      <c r="C19" s="37"/>
      <c r="D19" s="2" t="s">
        <v>14</v>
      </c>
      <c r="E19" s="52">
        <v>41604625</v>
      </c>
      <c r="F19" s="53">
        <f>E19-H19</f>
        <v>41549173</v>
      </c>
      <c r="G19" s="54">
        <f>SUM(G20:G22)</f>
        <v>0</v>
      </c>
      <c r="H19" s="54">
        <v>55452</v>
      </c>
      <c r="I19" s="54">
        <f>SUM(I20:I22)</f>
        <v>0</v>
      </c>
    </row>
    <row r="20" spans="1:9" ht="12.75">
      <c r="A20" s="8" t="s">
        <v>8</v>
      </c>
      <c r="B20" s="55" t="s">
        <v>37</v>
      </c>
      <c r="C20" s="45"/>
      <c r="D20" s="2" t="s">
        <v>14</v>
      </c>
      <c r="E20" s="52">
        <f>E19</f>
        <v>41604625</v>
      </c>
      <c r="F20" s="53">
        <f>E20-H20</f>
        <v>41549173</v>
      </c>
      <c r="G20" s="54">
        <v>0</v>
      </c>
      <c r="H20" s="54">
        <v>55452</v>
      </c>
      <c r="I20" s="54">
        <v>0</v>
      </c>
    </row>
    <row r="21" spans="1:9" ht="12.75">
      <c r="A21" s="2" t="s">
        <v>9</v>
      </c>
      <c r="B21" s="45" t="s">
        <v>55</v>
      </c>
      <c r="C21" s="45"/>
      <c r="D21" s="2" t="s">
        <v>14</v>
      </c>
      <c r="E21" s="52">
        <v>0</v>
      </c>
      <c r="F21" s="54">
        <v>0</v>
      </c>
      <c r="G21" s="54">
        <v>0</v>
      </c>
      <c r="H21" s="54">
        <v>0</v>
      </c>
      <c r="I21" s="54">
        <v>0</v>
      </c>
    </row>
    <row r="22" spans="1:9" ht="12.75">
      <c r="A22" s="2" t="s">
        <v>16</v>
      </c>
      <c r="B22" s="56" t="s">
        <v>39</v>
      </c>
      <c r="C22" s="39"/>
      <c r="D22" s="2" t="s">
        <v>14</v>
      </c>
      <c r="E22" s="52">
        <v>0</v>
      </c>
      <c r="F22" s="54">
        <v>0</v>
      </c>
      <c r="G22" s="54">
        <v>0</v>
      </c>
      <c r="H22" s="54">
        <v>0</v>
      </c>
      <c r="I22" s="54">
        <v>0</v>
      </c>
    </row>
    <row r="23" spans="1:9" ht="12.75">
      <c r="A23" s="6">
        <v>2</v>
      </c>
      <c r="B23" s="37" t="s">
        <v>48</v>
      </c>
      <c r="C23" s="37"/>
      <c r="D23" s="2" t="s">
        <v>14</v>
      </c>
      <c r="E23" s="57">
        <f>F23+H23+I23</f>
        <v>36876905</v>
      </c>
      <c r="F23" s="54">
        <f>F24</f>
        <v>23136</v>
      </c>
      <c r="G23" s="54">
        <f>SUM(G24:G27)</f>
        <v>0</v>
      </c>
      <c r="H23" s="52">
        <f>H24+H26</f>
        <v>4059049</v>
      </c>
      <c r="I23" s="52">
        <f>I24</f>
        <v>32794720</v>
      </c>
    </row>
    <row r="24" spans="1:9" ht="12.75">
      <c r="A24" s="2" t="s">
        <v>10</v>
      </c>
      <c r="B24" s="45" t="s">
        <v>56</v>
      </c>
      <c r="C24" s="45"/>
      <c r="D24" s="2" t="s">
        <v>14</v>
      </c>
      <c r="E24" s="57">
        <v>36664025</v>
      </c>
      <c r="F24" s="58">
        <v>23136</v>
      </c>
      <c r="G24" s="58">
        <v>0</v>
      </c>
      <c r="H24" s="59">
        <v>3846169</v>
      </c>
      <c r="I24" s="60">
        <v>32794720</v>
      </c>
    </row>
    <row r="25" spans="1:9" ht="12.75">
      <c r="A25" s="2" t="s">
        <v>20</v>
      </c>
      <c r="B25" s="38" t="s">
        <v>49</v>
      </c>
      <c r="C25" s="39"/>
      <c r="D25" s="2" t="s">
        <v>14</v>
      </c>
      <c r="E25" s="57">
        <v>23136</v>
      </c>
      <c r="F25" s="58">
        <v>23136</v>
      </c>
      <c r="G25" s="58">
        <v>0</v>
      </c>
      <c r="H25" s="61">
        <v>0</v>
      </c>
      <c r="I25" s="58">
        <v>0</v>
      </c>
    </row>
    <row r="26" spans="1:9" ht="12.75">
      <c r="A26" s="2" t="s">
        <v>11</v>
      </c>
      <c r="B26" s="45" t="s">
        <v>19</v>
      </c>
      <c r="C26" s="45"/>
      <c r="D26" s="2" t="s">
        <v>14</v>
      </c>
      <c r="E26" s="52">
        <v>212880</v>
      </c>
      <c r="F26" s="54">
        <v>0</v>
      </c>
      <c r="G26" s="54">
        <v>0</v>
      </c>
      <c r="H26" s="54">
        <v>212880</v>
      </c>
      <c r="I26" s="54">
        <v>0</v>
      </c>
    </row>
    <row r="27" spans="1:9" ht="12.75">
      <c r="A27" s="2" t="s">
        <v>17</v>
      </c>
      <c r="B27" s="38" t="s">
        <v>18</v>
      </c>
      <c r="C27" s="39"/>
      <c r="D27" s="2" t="s">
        <v>14</v>
      </c>
      <c r="E27" s="57">
        <v>0</v>
      </c>
      <c r="F27" s="54">
        <v>0</v>
      </c>
      <c r="G27" s="54">
        <v>0</v>
      </c>
      <c r="H27" s="54">
        <v>0</v>
      </c>
      <c r="I27" s="54">
        <v>0</v>
      </c>
    </row>
    <row r="28" spans="1:9" ht="25.5">
      <c r="A28" s="6">
        <v>3</v>
      </c>
      <c r="B28" s="37" t="s">
        <v>50</v>
      </c>
      <c r="C28" s="7" t="s">
        <v>15</v>
      </c>
      <c r="D28" s="2" t="s">
        <v>14</v>
      </c>
      <c r="E28" s="62">
        <f>E19-E23</f>
        <v>4727720</v>
      </c>
      <c r="F28" s="63"/>
      <c r="G28" s="63"/>
      <c r="H28" s="63"/>
      <c r="I28" s="64"/>
    </row>
    <row r="29" spans="1:9" ht="25.5">
      <c r="A29" s="6">
        <v>4</v>
      </c>
      <c r="B29" s="37"/>
      <c r="C29" s="7" t="s">
        <v>12</v>
      </c>
      <c r="D29" s="2" t="s">
        <v>13</v>
      </c>
      <c r="E29" s="65">
        <f>E28/E19*100</f>
        <v>11.363448174331578</v>
      </c>
      <c r="F29" s="66"/>
      <c r="G29" s="66"/>
      <c r="H29" s="66"/>
      <c r="I29" s="67"/>
    </row>
    <row r="31" spans="1:9" ht="15.75">
      <c r="A31" s="36" t="s">
        <v>42</v>
      </c>
      <c r="B31" s="36"/>
      <c r="C31" s="36"/>
      <c r="D31" s="36" t="s">
        <v>33</v>
      </c>
      <c r="E31" s="36"/>
      <c r="F31" s="36"/>
      <c r="G31" s="36" t="s">
        <v>34</v>
      </c>
      <c r="H31" s="36"/>
      <c r="I31" s="36"/>
    </row>
    <row r="32" spans="1:9" ht="15.75">
      <c r="A32" s="20"/>
      <c r="B32" s="21"/>
      <c r="C32" s="22"/>
      <c r="D32" s="36"/>
      <c r="E32" s="36"/>
      <c r="F32" s="36"/>
      <c r="G32" s="20"/>
      <c r="H32" s="23"/>
      <c r="I32" s="23"/>
    </row>
    <row r="33" spans="1:9" ht="15.75">
      <c r="A33" s="20"/>
      <c r="B33" s="22"/>
      <c r="C33" s="22"/>
      <c r="D33" s="20"/>
      <c r="E33" s="22"/>
      <c r="F33" s="23"/>
      <c r="G33" s="20"/>
      <c r="H33" s="23"/>
      <c r="I33" s="23"/>
    </row>
    <row r="34" spans="1:9" ht="15.75">
      <c r="A34" s="36" t="s">
        <v>28</v>
      </c>
      <c r="B34" s="36"/>
      <c r="C34" s="36"/>
      <c r="D34" s="36" t="s">
        <v>57</v>
      </c>
      <c r="E34" s="36"/>
      <c r="F34" s="36"/>
      <c r="G34" s="36" t="s">
        <v>27</v>
      </c>
      <c r="H34" s="36"/>
      <c r="I34" s="36"/>
    </row>
    <row r="35" spans="1:9" ht="15.75">
      <c r="A35" s="46" t="s">
        <v>25</v>
      </c>
      <c r="B35" s="46"/>
      <c r="C35" s="46"/>
      <c r="D35" s="46" t="s">
        <v>25</v>
      </c>
      <c r="E35" s="46"/>
      <c r="F35" s="46"/>
      <c r="G35" s="46" t="s">
        <v>25</v>
      </c>
      <c r="H35" s="46"/>
      <c r="I35" s="46"/>
    </row>
    <row r="36" spans="1:9" ht="12.75">
      <c r="A36" s="29"/>
      <c r="B36" s="29"/>
      <c r="C36" s="29"/>
      <c r="G36" s="28"/>
      <c r="H36" s="28"/>
      <c r="I36" s="28"/>
    </row>
    <row r="37" spans="1:9" ht="12.75">
      <c r="A37" s="29"/>
      <c r="B37" s="29"/>
      <c r="C37" s="29"/>
      <c r="G37" s="28"/>
      <c r="H37" s="28"/>
      <c r="I37" s="28"/>
    </row>
  </sheetData>
  <mergeCells count="37">
    <mergeCell ref="A37:C37"/>
    <mergeCell ref="G37:I37"/>
    <mergeCell ref="A35:C35"/>
    <mergeCell ref="D35:F35"/>
    <mergeCell ref="G35:I35"/>
    <mergeCell ref="A36:C36"/>
    <mergeCell ref="G36:I36"/>
    <mergeCell ref="D32:F32"/>
    <mergeCell ref="A34:C34"/>
    <mergeCell ref="D34:F34"/>
    <mergeCell ref="G34:I34"/>
    <mergeCell ref="B28:B29"/>
    <mergeCell ref="E28:I28"/>
    <mergeCell ref="E29:I29"/>
    <mergeCell ref="A31:C31"/>
    <mergeCell ref="D31:F31"/>
    <mergeCell ref="G31:I31"/>
    <mergeCell ref="B24:C24"/>
    <mergeCell ref="B25:C25"/>
    <mergeCell ref="B26:C26"/>
    <mergeCell ref="B27:C27"/>
    <mergeCell ref="B20:C20"/>
    <mergeCell ref="B21:C21"/>
    <mergeCell ref="B22:C22"/>
    <mergeCell ref="B23:C23"/>
    <mergeCell ref="A14:I14"/>
    <mergeCell ref="A15:I15"/>
    <mergeCell ref="B18:C18"/>
    <mergeCell ref="B19:C19"/>
    <mergeCell ref="F8:I8"/>
    <mergeCell ref="F9:I9"/>
    <mergeCell ref="F10:I10"/>
    <mergeCell ref="A13:I13"/>
    <mergeCell ref="H1:I1"/>
    <mergeCell ref="A3:B3"/>
    <mergeCell ref="A5:B5"/>
    <mergeCell ref="F7:I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38" sqref="C38"/>
    </sheetView>
  </sheetViews>
  <sheetFormatPr defaultColWidth="9.00390625" defaultRowHeight="12.75"/>
  <cols>
    <col min="1" max="1" width="30.875" style="0" bestFit="1" customWidth="1"/>
    <col min="2" max="2" width="32.875" style="0" bestFit="1" customWidth="1"/>
    <col min="3" max="3" width="47.375" style="0" customWidth="1"/>
    <col min="4" max="4" width="5.625" style="0" bestFit="1" customWidth="1"/>
    <col min="5" max="6" width="10.125" style="0" bestFit="1" customWidth="1"/>
    <col min="7" max="7" width="7.125" style="0" customWidth="1"/>
    <col min="9" max="9" width="16.25390625" style="0" customWidth="1"/>
  </cols>
  <sheetData>
    <row r="1" spans="1:9" ht="15.75">
      <c r="A1" s="69"/>
      <c r="B1" s="70"/>
      <c r="C1" s="70"/>
      <c r="D1" s="71"/>
      <c r="E1" s="71"/>
      <c r="F1" s="1"/>
      <c r="G1" s="72"/>
      <c r="H1" s="73" t="s">
        <v>23</v>
      </c>
      <c r="I1" s="73"/>
    </row>
    <row r="2" spans="1:9" ht="12.75">
      <c r="A2" s="70"/>
      <c r="B2" s="70"/>
      <c r="C2" s="70"/>
      <c r="D2" s="71"/>
      <c r="E2" s="71"/>
      <c r="F2" s="1"/>
      <c r="G2" s="74"/>
      <c r="H2" s="75"/>
      <c r="I2" s="75" t="s">
        <v>21</v>
      </c>
    </row>
    <row r="3" spans="1:9" ht="15">
      <c r="A3" s="76"/>
      <c r="B3" s="76"/>
      <c r="C3" s="70"/>
      <c r="D3" s="77"/>
      <c r="E3" s="77"/>
      <c r="F3" s="77"/>
      <c r="G3" s="74"/>
      <c r="H3" s="75"/>
      <c r="I3" s="75" t="s">
        <v>22</v>
      </c>
    </row>
    <row r="4" spans="1:9" ht="12.75">
      <c r="A4" s="70"/>
      <c r="B4" s="70"/>
      <c r="C4" s="70"/>
      <c r="D4" s="71"/>
      <c r="E4" s="71"/>
      <c r="F4" s="1"/>
      <c r="G4" s="1"/>
      <c r="H4" s="75"/>
      <c r="I4" s="75" t="s">
        <v>29</v>
      </c>
    </row>
    <row r="5" spans="1:9" ht="15">
      <c r="A5" s="76"/>
      <c r="B5" s="76"/>
      <c r="C5" s="70"/>
      <c r="D5" s="77"/>
      <c r="E5" s="77"/>
      <c r="F5" s="77"/>
      <c r="G5" s="77"/>
      <c r="H5" s="1"/>
      <c r="I5" s="1"/>
    </row>
    <row r="6" spans="1:9" ht="12.75">
      <c r="A6" s="74"/>
      <c r="B6" s="74"/>
      <c r="C6" s="74"/>
      <c r="D6" s="1"/>
      <c r="E6" s="1"/>
      <c r="F6" s="1"/>
      <c r="G6" s="1"/>
      <c r="H6" s="1"/>
      <c r="I6" s="1"/>
    </row>
    <row r="7" spans="1:9" ht="12.75">
      <c r="A7" s="74"/>
      <c r="B7" s="74"/>
      <c r="C7" s="74"/>
      <c r="D7" s="1"/>
      <c r="E7" s="1"/>
      <c r="F7" s="78"/>
      <c r="G7" s="78"/>
      <c r="H7" s="78"/>
      <c r="I7" s="78"/>
    </row>
    <row r="8" spans="1:9" ht="12.75">
      <c r="A8" s="74"/>
      <c r="B8" s="74"/>
      <c r="C8" s="74"/>
      <c r="D8" s="1"/>
      <c r="E8" s="1"/>
      <c r="F8" s="79"/>
      <c r="G8" s="79"/>
      <c r="H8" s="79"/>
      <c r="I8" s="79"/>
    </row>
    <row r="9" spans="1:9" ht="12.75">
      <c r="A9" s="74"/>
      <c r="B9" s="74"/>
      <c r="C9" s="74"/>
      <c r="D9" s="1"/>
      <c r="E9" s="1"/>
      <c r="F9" s="79"/>
      <c r="G9" s="79"/>
      <c r="H9" s="79"/>
      <c r="I9" s="79"/>
    </row>
    <row r="10" spans="1:9" ht="12.75">
      <c r="A10" s="74"/>
      <c r="B10" s="74"/>
      <c r="C10" s="74"/>
      <c r="D10" s="1"/>
      <c r="E10" s="1"/>
      <c r="F10" s="79"/>
      <c r="G10" s="79"/>
      <c r="H10" s="79"/>
      <c r="I10" s="79"/>
    </row>
    <row r="11" spans="1:9" ht="12.75">
      <c r="A11" s="74"/>
      <c r="B11" s="74"/>
      <c r="C11" s="74"/>
      <c r="D11" s="74"/>
      <c r="E11" s="74"/>
      <c r="F11" s="1"/>
      <c r="G11" s="1"/>
      <c r="H11" s="1"/>
      <c r="I11" s="1"/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>
      <c r="A13" s="76" t="s">
        <v>0</v>
      </c>
      <c r="B13" s="76"/>
      <c r="C13" s="76"/>
      <c r="D13" s="76"/>
      <c r="E13" s="76"/>
      <c r="F13" s="76"/>
      <c r="G13" s="76"/>
      <c r="H13" s="76"/>
      <c r="I13" s="76"/>
    </row>
    <row r="14" spans="1:9" ht="15">
      <c r="A14" s="76" t="s">
        <v>45</v>
      </c>
      <c r="B14" s="76"/>
      <c r="C14" s="76"/>
      <c r="D14" s="76"/>
      <c r="E14" s="76"/>
      <c r="F14" s="76"/>
      <c r="G14" s="76"/>
      <c r="H14" s="76"/>
      <c r="I14" s="76"/>
    </row>
    <row r="15" spans="1:9" ht="15.75">
      <c r="A15" s="80" t="s">
        <v>58</v>
      </c>
      <c r="B15" s="81"/>
      <c r="C15" s="81"/>
      <c r="D15" s="81"/>
      <c r="E15" s="81"/>
      <c r="F15" s="81"/>
      <c r="G15" s="81"/>
      <c r="H15" s="81"/>
      <c r="I15" s="81"/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2.75">
      <c r="A18" s="82" t="s">
        <v>1</v>
      </c>
      <c r="B18" s="83" t="s">
        <v>2</v>
      </c>
      <c r="C18" s="84"/>
      <c r="D18" s="82"/>
      <c r="E18" s="85" t="s">
        <v>3</v>
      </c>
      <c r="F18" s="85" t="s">
        <v>4</v>
      </c>
      <c r="G18" s="85" t="s">
        <v>5</v>
      </c>
      <c r="H18" s="85" t="s">
        <v>6</v>
      </c>
      <c r="I18" s="85" t="s">
        <v>7</v>
      </c>
    </row>
    <row r="19" spans="1:9" ht="12.75">
      <c r="A19" s="85">
        <v>1</v>
      </c>
      <c r="B19" s="86" t="s">
        <v>59</v>
      </c>
      <c r="C19" s="87"/>
      <c r="D19" s="88" t="s">
        <v>14</v>
      </c>
      <c r="E19" s="89">
        <v>42084578</v>
      </c>
      <c r="F19" s="90">
        <f>E19-H19</f>
        <v>42033076</v>
      </c>
      <c r="G19" s="91">
        <f>SUM(G20:G22)</f>
        <v>0</v>
      </c>
      <c r="H19" s="91">
        <v>51502</v>
      </c>
      <c r="I19" s="91">
        <f>SUM(I20:I22)</f>
        <v>0</v>
      </c>
    </row>
    <row r="20" spans="1:9" ht="12.75">
      <c r="A20" s="92" t="s">
        <v>8</v>
      </c>
      <c r="B20" s="93" t="s">
        <v>60</v>
      </c>
      <c r="C20" s="94"/>
      <c r="D20" s="88" t="s">
        <v>14</v>
      </c>
      <c r="E20" s="89">
        <v>42084578</v>
      </c>
      <c r="F20" s="90">
        <f>F19</f>
        <v>42033076</v>
      </c>
      <c r="G20" s="91">
        <v>0</v>
      </c>
      <c r="H20" s="91">
        <f>H19</f>
        <v>51502</v>
      </c>
      <c r="I20" s="91">
        <v>0</v>
      </c>
    </row>
    <row r="21" spans="1:9" ht="12.75">
      <c r="A21" s="88" t="s">
        <v>9</v>
      </c>
      <c r="B21" s="94" t="s">
        <v>55</v>
      </c>
      <c r="C21" s="94"/>
      <c r="D21" s="88" t="s">
        <v>14</v>
      </c>
      <c r="E21" s="89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12.75">
      <c r="A22" s="88" t="s">
        <v>16</v>
      </c>
      <c r="B22" s="95" t="s">
        <v>61</v>
      </c>
      <c r="C22" s="96"/>
      <c r="D22" s="88" t="s">
        <v>14</v>
      </c>
      <c r="E22" s="89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ht="12.75">
      <c r="A23" s="85">
        <v>2</v>
      </c>
      <c r="B23" s="87" t="s">
        <v>48</v>
      </c>
      <c r="C23" s="87"/>
      <c r="D23" s="88" t="s">
        <v>14</v>
      </c>
      <c r="E23" s="97">
        <f>F24+H23+I23</f>
        <v>37004150</v>
      </c>
      <c r="F23" s="91">
        <f>F24</f>
        <v>65178</v>
      </c>
      <c r="G23" s="91">
        <f>SUM(G24:G27)</f>
        <v>0</v>
      </c>
      <c r="H23" s="89">
        <f>H24+H26</f>
        <v>3861652</v>
      </c>
      <c r="I23" s="89">
        <f>I24</f>
        <v>33077320</v>
      </c>
    </row>
    <row r="24" spans="1:9" ht="12.75">
      <c r="A24" s="88" t="s">
        <v>10</v>
      </c>
      <c r="B24" s="94" t="s">
        <v>56</v>
      </c>
      <c r="C24" s="94"/>
      <c r="D24" s="88" t="s">
        <v>14</v>
      </c>
      <c r="E24" s="97">
        <f>F24+H24+I24</f>
        <v>36748070</v>
      </c>
      <c r="F24" s="91">
        <v>65178</v>
      </c>
      <c r="G24" s="91">
        <v>0</v>
      </c>
      <c r="H24" s="98">
        <v>3605572</v>
      </c>
      <c r="I24" s="99">
        <v>33077320</v>
      </c>
    </row>
    <row r="25" spans="1:9" ht="12.75">
      <c r="A25" s="88" t="s">
        <v>20</v>
      </c>
      <c r="B25" s="100" t="s">
        <v>49</v>
      </c>
      <c r="C25" s="96"/>
      <c r="D25" s="88" t="s">
        <v>14</v>
      </c>
      <c r="E25" s="97">
        <v>65178</v>
      </c>
      <c r="F25" s="91">
        <v>65178</v>
      </c>
      <c r="G25" s="91">
        <v>0</v>
      </c>
      <c r="H25" s="101">
        <v>0</v>
      </c>
      <c r="I25" s="91">
        <v>0</v>
      </c>
    </row>
    <row r="26" spans="1:9" ht="12.75">
      <c r="A26" s="88" t="s">
        <v>11</v>
      </c>
      <c r="B26" s="94" t="s">
        <v>19</v>
      </c>
      <c r="C26" s="94"/>
      <c r="D26" s="88" t="s">
        <v>14</v>
      </c>
      <c r="E26" s="89">
        <v>256080</v>
      </c>
      <c r="F26" s="91">
        <v>0</v>
      </c>
      <c r="G26" s="91">
        <v>0</v>
      </c>
      <c r="H26" s="91">
        <v>256080</v>
      </c>
      <c r="I26" s="91">
        <v>0</v>
      </c>
    </row>
    <row r="27" spans="1:9" ht="12.75">
      <c r="A27" s="88" t="s">
        <v>17</v>
      </c>
      <c r="B27" s="100" t="s">
        <v>18</v>
      </c>
      <c r="C27" s="96"/>
      <c r="D27" s="88" t="s">
        <v>14</v>
      </c>
      <c r="E27" s="97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25.5">
      <c r="A28" s="85">
        <v>3</v>
      </c>
      <c r="B28" s="87" t="s">
        <v>50</v>
      </c>
      <c r="C28" s="102" t="s">
        <v>15</v>
      </c>
      <c r="D28" s="88" t="s">
        <v>14</v>
      </c>
      <c r="E28" s="103">
        <f>E19-E23</f>
        <v>5080428</v>
      </c>
      <c r="F28" s="104"/>
      <c r="G28" s="104"/>
      <c r="H28" s="104"/>
      <c r="I28" s="105"/>
    </row>
    <row r="29" spans="1:9" ht="25.5">
      <c r="A29" s="85">
        <v>4</v>
      </c>
      <c r="B29" s="87"/>
      <c r="C29" s="102" t="s">
        <v>12</v>
      </c>
      <c r="D29" s="88" t="s">
        <v>13</v>
      </c>
      <c r="E29" s="106">
        <f>E28/E19*100</f>
        <v>12.071947115639368</v>
      </c>
      <c r="F29" s="107"/>
      <c r="G29" s="107"/>
      <c r="H29" s="107"/>
      <c r="I29" s="108"/>
    </row>
    <row r="30" spans="1:9" ht="12.7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.75">
      <c r="A31" s="109" t="s">
        <v>42</v>
      </c>
      <c r="B31" s="109"/>
      <c r="C31" s="109"/>
      <c r="D31" s="109" t="s">
        <v>33</v>
      </c>
      <c r="E31" s="109"/>
      <c r="F31" s="109"/>
      <c r="G31" s="109" t="s">
        <v>34</v>
      </c>
      <c r="H31" s="109"/>
      <c r="I31" s="109"/>
    </row>
    <row r="32" spans="1:9" ht="15.75">
      <c r="A32" s="110"/>
      <c r="B32" s="111"/>
      <c r="C32" s="112"/>
      <c r="D32" s="109"/>
      <c r="E32" s="109"/>
      <c r="F32" s="109"/>
      <c r="G32" s="110"/>
      <c r="H32" s="113"/>
      <c r="I32" s="113"/>
    </row>
    <row r="33" spans="1:9" ht="15.75">
      <c r="A33" s="110"/>
      <c r="B33" s="112"/>
      <c r="C33" s="112"/>
      <c r="D33" s="110"/>
      <c r="E33" s="112"/>
      <c r="F33" s="113"/>
      <c r="G33" s="110"/>
      <c r="H33" s="113"/>
      <c r="I33" s="113"/>
    </row>
    <row r="34" spans="1:9" ht="15.75">
      <c r="A34" s="114" t="s">
        <v>28</v>
      </c>
      <c r="B34" s="114"/>
      <c r="C34" s="114"/>
      <c r="D34" s="109" t="s">
        <v>62</v>
      </c>
      <c r="E34" s="109"/>
      <c r="F34" s="109"/>
      <c r="G34" s="114" t="s">
        <v>27</v>
      </c>
      <c r="H34" s="114"/>
      <c r="I34" s="114"/>
    </row>
    <row r="35" spans="1:9" ht="15.75">
      <c r="A35" s="115" t="s">
        <v>25</v>
      </c>
      <c r="B35" s="115"/>
      <c r="C35" s="115"/>
      <c r="D35" s="115" t="s">
        <v>25</v>
      </c>
      <c r="E35" s="115"/>
      <c r="F35" s="115"/>
      <c r="G35" s="115" t="s">
        <v>25</v>
      </c>
      <c r="H35" s="115"/>
      <c r="I35" s="115"/>
    </row>
    <row r="36" spans="1:9" ht="12.75">
      <c r="A36" s="116"/>
      <c r="B36" s="116"/>
      <c r="C36" s="116"/>
      <c r="D36" s="74"/>
      <c r="E36" s="74"/>
      <c r="F36" s="74"/>
      <c r="G36" s="117"/>
      <c r="H36" s="117"/>
      <c r="I36" s="117"/>
    </row>
    <row r="37" spans="1:9" ht="12.75">
      <c r="A37" s="116"/>
      <c r="B37" s="116"/>
      <c r="C37" s="116"/>
      <c r="D37" s="74"/>
      <c r="E37" s="74"/>
      <c r="F37" s="74"/>
      <c r="G37" s="117"/>
      <c r="H37" s="117"/>
      <c r="I37" s="117"/>
    </row>
  </sheetData>
  <mergeCells count="31">
    <mergeCell ref="G35:I35"/>
    <mergeCell ref="A36:C36"/>
    <mergeCell ref="G36:I36"/>
    <mergeCell ref="A37:C37"/>
    <mergeCell ref="G37:I37"/>
    <mergeCell ref="D32:F32"/>
    <mergeCell ref="D34:F34"/>
    <mergeCell ref="A35:C35"/>
    <mergeCell ref="D35:F35"/>
    <mergeCell ref="B28:B29"/>
    <mergeCell ref="E28:I28"/>
    <mergeCell ref="E29:I29"/>
    <mergeCell ref="A31:C31"/>
    <mergeCell ref="D31:F31"/>
    <mergeCell ref="G31:I31"/>
    <mergeCell ref="B24:C24"/>
    <mergeCell ref="B25:C25"/>
    <mergeCell ref="B26:C26"/>
    <mergeCell ref="B27:C27"/>
    <mergeCell ref="B20:C20"/>
    <mergeCell ref="B21:C21"/>
    <mergeCell ref="B22:C22"/>
    <mergeCell ref="B23:C23"/>
    <mergeCell ref="A14:I14"/>
    <mergeCell ref="A15:I15"/>
    <mergeCell ref="B18:C18"/>
    <mergeCell ref="B19:C19"/>
    <mergeCell ref="H1:I1"/>
    <mergeCell ref="A3:B3"/>
    <mergeCell ref="A5:B5"/>
    <mergeCell ref="A13:I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42" sqref="B42"/>
    </sheetView>
  </sheetViews>
  <sheetFormatPr defaultColWidth="9.00390625" defaultRowHeight="12.75"/>
  <cols>
    <col min="1" max="1" width="30.875" style="0" bestFit="1" customWidth="1"/>
    <col min="2" max="2" width="32.875" style="0" bestFit="1" customWidth="1"/>
    <col min="3" max="3" width="48.00390625" style="0" customWidth="1"/>
    <col min="4" max="4" width="5.625" style="0" bestFit="1" customWidth="1"/>
    <col min="5" max="6" width="10.125" style="0" bestFit="1" customWidth="1"/>
    <col min="7" max="7" width="9.375" style="0" customWidth="1"/>
    <col min="9" max="9" width="10.375" style="0" customWidth="1"/>
  </cols>
  <sheetData>
    <row r="1" spans="1:9" ht="15.75">
      <c r="A1" s="69"/>
      <c r="B1" s="70"/>
      <c r="C1" s="70"/>
      <c r="D1" s="71"/>
      <c r="E1" s="71"/>
      <c r="F1" s="1"/>
      <c r="G1" s="72"/>
      <c r="H1" s="73" t="s">
        <v>23</v>
      </c>
      <c r="I1" s="73"/>
    </row>
    <row r="2" spans="1:9" ht="12.75">
      <c r="A2" s="70"/>
      <c r="B2" s="70"/>
      <c r="C2" s="70"/>
      <c r="D2" s="71"/>
      <c r="E2" s="71"/>
      <c r="F2" s="1"/>
      <c r="G2" s="74"/>
      <c r="H2" s="75"/>
      <c r="I2" s="75" t="s">
        <v>21</v>
      </c>
    </row>
    <row r="3" spans="1:9" ht="15">
      <c r="A3" s="76"/>
      <c r="B3" s="76"/>
      <c r="C3" s="70"/>
      <c r="D3" s="77"/>
      <c r="E3" s="77"/>
      <c r="F3" s="77"/>
      <c r="G3" s="74"/>
      <c r="H3" s="75"/>
      <c r="I3" s="75" t="s">
        <v>22</v>
      </c>
    </row>
    <row r="4" spans="1:9" ht="12.75">
      <c r="A4" s="70"/>
      <c r="B4" s="70"/>
      <c r="C4" s="70"/>
      <c r="D4" s="71"/>
      <c r="E4" s="71"/>
      <c r="F4" s="1"/>
      <c r="G4" s="1"/>
      <c r="H4" s="75"/>
      <c r="I4" s="75" t="s">
        <v>29</v>
      </c>
    </row>
    <row r="5" spans="1:9" ht="15">
      <c r="A5" s="76"/>
      <c r="B5" s="76"/>
      <c r="C5" s="70"/>
      <c r="D5" s="77"/>
      <c r="E5" s="77"/>
      <c r="F5" s="77"/>
      <c r="G5" s="77"/>
      <c r="H5" s="1"/>
      <c r="I5" s="1"/>
    </row>
    <row r="6" spans="1:9" ht="12.75">
      <c r="A6" s="74"/>
      <c r="B6" s="74"/>
      <c r="C6" s="74"/>
      <c r="D6" s="1"/>
      <c r="E6" s="1"/>
      <c r="F6" s="1"/>
      <c r="G6" s="1"/>
      <c r="H6" s="1"/>
      <c r="I6" s="1"/>
    </row>
    <row r="7" spans="1:9" ht="12.75">
      <c r="A7" s="74"/>
      <c r="B7" s="74"/>
      <c r="C7" s="74"/>
      <c r="D7" s="1"/>
      <c r="E7" s="1"/>
      <c r="F7" s="78"/>
      <c r="G7" s="78"/>
      <c r="H7" s="78"/>
      <c r="I7" s="78"/>
    </row>
    <row r="8" spans="1:9" ht="12.75">
      <c r="A8" s="74"/>
      <c r="B8" s="74"/>
      <c r="C8" s="74"/>
      <c r="D8" s="1"/>
      <c r="E8" s="1"/>
      <c r="F8" s="79"/>
      <c r="G8" s="79"/>
      <c r="H8" s="79"/>
      <c r="I8" s="79"/>
    </row>
    <row r="9" spans="1:9" ht="12.75">
      <c r="A9" s="74"/>
      <c r="B9" s="74"/>
      <c r="C9" s="74"/>
      <c r="D9" s="1"/>
      <c r="E9" s="1"/>
      <c r="F9" s="79"/>
      <c r="G9" s="79"/>
      <c r="H9" s="79"/>
      <c r="I9" s="79"/>
    </row>
    <row r="10" spans="1:9" ht="12.75">
      <c r="A10" s="74"/>
      <c r="B10" s="74"/>
      <c r="C10" s="74"/>
      <c r="D10" s="1"/>
      <c r="E10" s="1"/>
      <c r="F10" s="79"/>
      <c r="G10" s="79"/>
      <c r="H10" s="79"/>
      <c r="I10" s="79"/>
    </row>
    <row r="11" spans="1:9" ht="12.75">
      <c r="A11" s="74"/>
      <c r="B11" s="74"/>
      <c r="C11" s="74"/>
      <c r="D11" s="74"/>
      <c r="E11" s="74"/>
      <c r="F11" s="1"/>
      <c r="G11" s="1"/>
      <c r="H11" s="1"/>
      <c r="I11" s="1"/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>
      <c r="A13" s="76" t="s">
        <v>0</v>
      </c>
      <c r="B13" s="76"/>
      <c r="C13" s="76"/>
      <c r="D13" s="76"/>
      <c r="E13" s="76"/>
      <c r="F13" s="76"/>
      <c r="G13" s="76"/>
      <c r="H13" s="76"/>
      <c r="I13" s="76"/>
    </row>
    <row r="14" spans="1:9" ht="15">
      <c r="A14" s="76" t="s">
        <v>45</v>
      </c>
      <c r="B14" s="76"/>
      <c r="C14" s="76"/>
      <c r="D14" s="76"/>
      <c r="E14" s="76"/>
      <c r="F14" s="76"/>
      <c r="G14" s="76"/>
      <c r="H14" s="76"/>
      <c r="I14" s="76"/>
    </row>
    <row r="15" spans="1:9" ht="15.75">
      <c r="A15" s="80" t="s">
        <v>63</v>
      </c>
      <c r="B15" s="81"/>
      <c r="C15" s="81"/>
      <c r="D15" s="81"/>
      <c r="E15" s="81"/>
      <c r="F15" s="81"/>
      <c r="G15" s="81"/>
      <c r="H15" s="81"/>
      <c r="I15" s="81"/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2.75">
      <c r="A18" s="82" t="s">
        <v>1</v>
      </c>
      <c r="B18" s="83" t="s">
        <v>2</v>
      </c>
      <c r="C18" s="84"/>
      <c r="D18" s="82"/>
      <c r="E18" s="85" t="s">
        <v>3</v>
      </c>
      <c r="F18" s="85" t="s">
        <v>4</v>
      </c>
      <c r="G18" s="85" t="s">
        <v>5</v>
      </c>
      <c r="H18" s="85" t="s">
        <v>6</v>
      </c>
      <c r="I18" s="85" t="s">
        <v>7</v>
      </c>
    </row>
    <row r="19" spans="1:9" ht="12.75">
      <c r="A19" s="85">
        <v>1</v>
      </c>
      <c r="B19" s="86" t="s">
        <v>59</v>
      </c>
      <c r="C19" s="87"/>
      <c r="D19" s="88" t="s">
        <v>14</v>
      </c>
      <c r="E19" s="89">
        <v>44393211</v>
      </c>
      <c r="F19" s="90">
        <f>E19-H19</f>
        <v>44351332</v>
      </c>
      <c r="G19" s="91">
        <f>SUM(G20:G22)</f>
        <v>0</v>
      </c>
      <c r="H19" s="91">
        <v>41879</v>
      </c>
      <c r="I19" s="91">
        <f>SUM(I20:I22)</f>
        <v>0</v>
      </c>
    </row>
    <row r="20" spans="1:9" ht="12.75">
      <c r="A20" s="92" t="s">
        <v>8</v>
      </c>
      <c r="B20" s="93" t="s">
        <v>60</v>
      </c>
      <c r="C20" s="94"/>
      <c r="D20" s="88" t="s">
        <v>14</v>
      </c>
      <c r="E20" s="89">
        <v>44393211</v>
      </c>
      <c r="F20" s="90">
        <f>F19</f>
        <v>44351332</v>
      </c>
      <c r="G20" s="91">
        <v>0</v>
      </c>
      <c r="H20" s="91">
        <v>41879</v>
      </c>
      <c r="I20" s="91">
        <v>0</v>
      </c>
    </row>
    <row r="21" spans="1:9" ht="12.75">
      <c r="A21" s="88" t="s">
        <v>9</v>
      </c>
      <c r="B21" s="94" t="s">
        <v>64</v>
      </c>
      <c r="C21" s="94"/>
      <c r="D21" s="88" t="s">
        <v>14</v>
      </c>
      <c r="E21" s="89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12.75">
      <c r="A22" s="88" t="s">
        <v>16</v>
      </c>
      <c r="B22" s="95" t="s">
        <v>61</v>
      </c>
      <c r="C22" s="96"/>
      <c r="D22" s="88" t="s">
        <v>14</v>
      </c>
      <c r="E22" s="89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ht="12.75">
      <c r="A23" s="85">
        <v>2</v>
      </c>
      <c r="B23" s="87" t="s">
        <v>48</v>
      </c>
      <c r="C23" s="87"/>
      <c r="D23" s="88" t="s">
        <v>14</v>
      </c>
      <c r="E23" s="97">
        <f>F24+H23+I23</f>
        <v>38061130</v>
      </c>
      <c r="F23" s="91">
        <f>F24</f>
        <v>7557</v>
      </c>
      <c r="G23" s="91">
        <f>SUM(G24:G27)</f>
        <v>0</v>
      </c>
      <c r="H23" s="89">
        <f>H24+H26</f>
        <v>4257340</v>
      </c>
      <c r="I23" s="89">
        <f>I24</f>
        <v>33796233</v>
      </c>
    </row>
    <row r="24" spans="1:9" ht="12.75">
      <c r="A24" s="88" t="s">
        <v>10</v>
      </c>
      <c r="B24" s="94" t="s">
        <v>56</v>
      </c>
      <c r="C24" s="94"/>
      <c r="D24" s="88" t="s">
        <v>14</v>
      </c>
      <c r="E24" s="97">
        <v>37782130</v>
      </c>
      <c r="F24" s="91">
        <v>7557</v>
      </c>
      <c r="G24" s="91">
        <v>0</v>
      </c>
      <c r="H24" s="98">
        <v>3978340</v>
      </c>
      <c r="I24" s="99">
        <f>E24-F24-H24</f>
        <v>33796233</v>
      </c>
    </row>
    <row r="25" spans="1:9" ht="12.75">
      <c r="A25" s="88" t="s">
        <v>20</v>
      </c>
      <c r="B25" s="100" t="s">
        <v>49</v>
      </c>
      <c r="C25" s="96"/>
      <c r="D25" s="88" t="s">
        <v>14</v>
      </c>
      <c r="E25" s="97">
        <v>7557</v>
      </c>
      <c r="F25" s="91">
        <v>7557</v>
      </c>
      <c r="G25" s="91">
        <v>0</v>
      </c>
      <c r="H25" s="101">
        <v>0</v>
      </c>
      <c r="I25" s="91">
        <v>0</v>
      </c>
    </row>
    <row r="26" spans="1:9" ht="12.75">
      <c r="A26" s="88" t="s">
        <v>11</v>
      </c>
      <c r="B26" s="94" t="s">
        <v>19</v>
      </c>
      <c r="C26" s="94"/>
      <c r="D26" s="88" t="s">
        <v>14</v>
      </c>
      <c r="E26" s="89">
        <v>279000</v>
      </c>
      <c r="F26" s="91">
        <v>0</v>
      </c>
      <c r="G26" s="91">
        <v>0</v>
      </c>
      <c r="H26" s="91">
        <v>279000</v>
      </c>
      <c r="I26" s="91">
        <v>0</v>
      </c>
    </row>
    <row r="27" spans="1:9" ht="12.75">
      <c r="A27" s="88" t="s">
        <v>17</v>
      </c>
      <c r="B27" s="100" t="s">
        <v>18</v>
      </c>
      <c r="C27" s="96"/>
      <c r="D27" s="88" t="s">
        <v>14</v>
      </c>
      <c r="E27" s="97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25.5">
      <c r="A28" s="85">
        <v>3</v>
      </c>
      <c r="B28" s="87" t="s">
        <v>50</v>
      </c>
      <c r="C28" s="102" t="s">
        <v>15</v>
      </c>
      <c r="D28" s="88" t="s">
        <v>14</v>
      </c>
      <c r="E28" s="103">
        <f>E19-E23</f>
        <v>6332081</v>
      </c>
      <c r="F28" s="104"/>
      <c r="G28" s="104"/>
      <c r="H28" s="104"/>
      <c r="I28" s="105"/>
    </row>
    <row r="29" spans="1:9" ht="25.5">
      <c r="A29" s="85">
        <v>4</v>
      </c>
      <c r="B29" s="87"/>
      <c r="C29" s="102" t="s">
        <v>12</v>
      </c>
      <c r="D29" s="88" t="s">
        <v>13</v>
      </c>
      <c r="E29" s="106">
        <f>E28/E19*100</f>
        <v>14.263624679007789</v>
      </c>
      <c r="F29" s="107"/>
      <c r="G29" s="107"/>
      <c r="H29" s="107"/>
      <c r="I29" s="108"/>
    </row>
    <row r="30" spans="1:9" ht="12.7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.75">
      <c r="A31" s="109" t="s">
        <v>42</v>
      </c>
      <c r="B31" s="109"/>
      <c r="C31" s="109"/>
      <c r="D31" s="109" t="s">
        <v>33</v>
      </c>
      <c r="E31" s="109"/>
      <c r="F31" s="109"/>
      <c r="G31" s="109" t="s">
        <v>34</v>
      </c>
      <c r="H31" s="109"/>
      <c r="I31" s="109"/>
    </row>
    <row r="32" spans="1:9" ht="15.75">
      <c r="A32" s="110"/>
      <c r="B32" s="111"/>
      <c r="C32" s="112"/>
      <c r="D32" s="109"/>
      <c r="E32" s="109"/>
      <c r="F32" s="109"/>
      <c r="G32" s="110"/>
      <c r="H32" s="113"/>
      <c r="I32" s="113"/>
    </row>
    <row r="33" spans="1:9" ht="15.75">
      <c r="A33" s="110"/>
      <c r="B33" s="112"/>
      <c r="C33" s="112"/>
      <c r="D33" s="110"/>
      <c r="E33" s="112"/>
      <c r="F33" s="113"/>
      <c r="G33" s="110"/>
      <c r="H33" s="113"/>
      <c r="I33" s="113"/>
    </row>
    <row r="34" spans="1:9" ht="15.75">
      <c r="A34" s="114" t="s">
        <v>28</v>
      </c>
      <c r="B34" s="114"/>
      <c r="C34" s="114"/>
      <c r="D34" s="109" t="s">
        <v>62</v>
      </c>
      <c r="E34" s="109"/>
      <c r="F34" s="109"/>
      <c r="G34" s="114" t="s">
        <v>27</v>
      </c>
      <c r="H34" s="114"/>
      <c r="I34" s="114"/>
    </row>
    <row r="35" spans="1:9" ht="15.75">
      <c r="A35" s="115" t="s">
        <v>25</v>
      </c>
      <c r="B35" s="115"/>
      <c r="C35" s="115"/>
      <c r="D35" s="115" t="s">
        <v>25</v>
      </c>
      <c r="E35" s="115"/>
      <c r="F35" s="115"/>
      <c r="G35" s="115" t="s">
        <v>25</v>
      </c>
      <c r="H35" s="115"/>
      <c r="I35" s="115"/>
    </row>
    <row r="36" spans="1:9" ht="12.75">
      <c r="A36" s="116"/>
      <c r="B36" s="116"/>
      <c r="C36" s="116"/>
      <c r="D36" s="74"/>
      <c r="E36" s="74"/>
      <c r="F36" s="74"/>
      <c r="G36" s="117"/>
      <c r="H36" s="117"/>
      <c r="I36" s="117"/>
    </row>
    <row r="37" spans="1:9" ht="12.75">
      <c r="A37" s="116"/>
      <c r="B37" s="116"/>
      <c r="C37" s="116"/>
      <c r="D37" s="74"/>
      <c r="E37" s="74"/>
      <c r="F37" s="74"/>
      <c r="G37" s="117"/>
      <c r="H37" s="117"/>
      <c r="I37" s="117"/>
    </row>
  </sheetData>
  <mergeCells count="31">
    <mergeCell ref="G35:I35"/>
    <mergeCell ref="A36:C36"/>
    <mergeCell ref="G36:I36"/>
    <mergeCell ref="A37:C37"/>
    <mergeCell ref="G37:I37"/>
    <mergeCell ref="D32:F32"/>
    <mergeCell ref="D34:F34"/>
    <mergeCell ref="A35:C35"/>
    <mergeCell ref="D35:F35"/>
    <mergeCell ref="B28:B29"/>
    <mergeCell ref="E28:I28"/>
    <mergeCell ref="E29:I29"/>
    <mergeCell ref="A31:C31"/>
    <mergeCell ref="D31:F31"/>
    <mergeCell ref="G31:I31"/>
    <mergeCell ref="B24:C24"/>
    <mergeCell ref="B25:C25"/>
    <mergeCell ref="B26:C26"/>
    <mergeCell ref="B27:C27"/>
    <mergeCell ref="B20:C20"/>
    <mergeCell ref="B21:C21"/>
    <mergeCell ref="B22:C22"/>
    <mergeCell ref="B23:C23"/>
    <mergeCell ref="A14:I14"/>
    <mergeCell ref="A15:I15"/>
    <mergeCell ref="B18:C18"/>
    <mergeCell ref="B19:C19"/>
    <mergeCell ref="H1:I1"/>
    <mergeCell ref="A3:B3"/>
    <mergeCell ref="A5:B5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Trt</cp:lastModifiedBy>
  <cp:lastPrinted>2010-07-06T11:08:56Z</cp:lastPrinted>
  <dcterms:created xsi:type="dcterms:W3CDTF">2008-02-19T12:06:30Z</dcterms:created>
  <dcterms:modified xsi:type="dcterms:W3CDTF">2011-06-09T05:50:58Z</dcterms:modified>
  <cp:category/>
  <cp:version/>
  <cp:contentType/>
  <cp:contentStatus/>
</cp:coreProperties>
</file>